
<file path=[Content_Types].xml><?xml version="1.0" encoding="utf-8"?>
<Types xmlns="http://schemas.openxmlformats.org/package/2006/content-types">
  <Override PartName="/xl/charts/chart6.xml" ContentType="application/vnd.openxmlformats-officedocument.drawingml.chart+xml"/>
  <Override PartName="/xl/tables/table4.xml" ContentType="application/vnd.openxmlformats-officedocument.spreadsheetml.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tables/table11.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ables/table10.xml" ContentType="application/vnd.openxmlformats-officedocument.spreadsheetml.tab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tables/table9.xml" ContentType="application/vnd.openxmlformats-officedocument.spreadsheetml.table+xml"/>
  <Override PartName="/xl/calcChain.xml" ContentType="application/vnd.openxmlformats-officedocument.spreadsheetml.calcChain+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charts/chart8.xml" ContentType="application/vnd.openxmlformats-officedocument.drawingml.char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Default Extension="bin" ContentType="application/vnd.openxmlformats-officedocument.spreadsheetml.printerSettings"/>
  <Default Extension="png" ContentType="image/png"/>
  <Override PartName="/xl/tables/table3.xml" ContentType="application/vnd.openxmlformats-officedocument.spreadsheetml.table+xml"/>
  <Override PartName="/xl/charts/chart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120" windowWidth="16490" windowHeight="7020" activeTab="3"/>
  </bookViews>
  <sheets>
    <sheet name="ENTER your residents names, etc" sheetId="18" r:id="rId1"/>
    <sheet name="Falls Diary" sheetId="2" r:id="rId2"/>
    <sheet name="Graphs" sheetId="9" r:id="rId3"/>
    <sheet name="Risk Assessment Data (Year 1)" sheetId="23" r:id="rId4"/>
    <sheet name="Risk Assessment Data (Year 2)" sheetId="24" r:id="rId5"/>
    <sheet name="Risk Assessment Data (Year 3)" sheetId="25" r:id="rId6"/>
    <sheet name="Risk Assessment Data (Year 4)" sheetId="26" r:id="rId7"/>
    <sheet name="Risk Assessment Data (Year 5)" sheetId="20" r:id="rId8"/>
    <sheet name="Data_Analysis" sheetId="16" state="hidden" r:id="rId9"/>
    <sheet name="Sheet1" sheetId="21" state="hidden" r:id="rId10"/>
  </sheets>
  <definedNames>
    <definedName name="_xlnm._FilterDatabase" localSheetId="8" hidden="1">Data_Analysis!$J$71:$K$321</definedName>
    <definedName name="_xlnm._FilterDatabase" localSheetId="1" hidden="1">'Falls Diary'!$C$1:$AA$1193</definedName>
    <definedName name="_xlnm._FilterDatabase" localSheetId="2" hidden="1">Graphs!$A$86:$Q$336</definedName>
    <definedName name="_xlnm._FilterDatabase" localSheetId="3" hidden="1">'Risk Assessment Data (Year 1)'!$A$5:$J$387</definedName>
    <definedName name="_xlnm._FilterDatabase" localSheetId="4" hidden="1">'Risk Assessment Data (Year 2)'!$A$5:$J$387</definedName>
    <definedName name="_xlnm._FilterDatabase" localSheetId="5" hidden="1">'Risk Assessment Data (Year 3)'!$A$5:$J$387</definedName>
    <definedName name="_xlnm._FilterDatabase" localSheetId="6" hidden="1">'Risk Assessment Data (Year 4)'!$A$5:$J$387</definedName>
    <definedName name="_xlnm._FilterDatabase" localSheetId="7" hidden="1">'Risk Assessment Data (Year 5)'!$A$5:$J$387</definedName>
    <definedName name="_xlnm.Criteria" localSheetId="8">Data_Analysis!$M$71:$N$171</definedName>
    <definedName name="_xlnm.Extract" localSheetId="8">Data_Analysis!$P$71:$Q$71</definedName>
    <definedName name="_xlnm.Print_Area" localSheetId="2">Graphs!$A$1:$H$83</definedName>
    <definedName name="_xlnm.Print_Area" localSheetId="3">'Risk Assessment Data (Year 1)'!$A$2:$EX$60</definedName>
    <definedName name="_xlnm.Print_Area" localSheetId="4">'Risk Assessment Data (Year 2)'!$A$2:$EX$60</definedName>
    <definedName name="_xlnm.Print_Area" localSheetId="5">'Risk Assessment Data (Year 3)'!$A$2:$EX$60</definedName>
    <definedName name="_xlnm.Print_Area" localSheetId="6">'Risk Assessment Data (Year 4)'!$A$2:$EX$60</definedName>
    <definedName name="_xlnm.Print_Area" localSheetId="7">'Risk Assessment Data (Year 5)'!$A$2:$EX$60</definedName>
    <definedName name="_xlnm.Print_Titles" localSheetId="3">'Risk Assessment Data (Year 1)'!$A:$A,'Risk Assessment Data (Year 1)'!$2:$5</definedName>
    <definedName name="_xlnm.Print_Titles" localSheetId="4">'Risk Assessment Data (Year 2)'!$A:$A,'Risk Assessment Data (Year 2)'!$2:$5</definedName>
    <definedName name="_xlnm.Print_Titles" localSheetId="5">'Risk Assessment Data (Year 3)'!$A:$A,'Risk Assessment Data (Year 3)'!$2:$5</definedName>
    <definedName name="_xlnm.Print_Titles" localSheetId="6">'Risk Assessment Data (Year 4)'!$A:$A,'Risk Assessment Data (Year 4)'!$2:$5</definedName>
    <definedName name="_xlnm.Print_Titles" localSheetId="7">'Risk Assessment Data (Year 5)'!$A:$A,'Risk Assessment Data (Year 5)'!$2:$5</definedName>
  </definedNames>
  <calcPr calcId="125725"/>
</workbook>
</file>

<file path=xl/calcChain.xml><?xml version="1.0" encoding="utf-8"?>
<calcChain xmlns="http://schemas.openxmlformats.org/spreadsheetml/2006/main">
  <c r="E7" i="2"/>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3"/>
  <c r="E4"/>
  <c r="E5"/>
  <c r="E6"/>
  <c r="E2"/>
  <c r="AQ8" l="1"/>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225"/>
  <c r="AQ226"/>
  <c r="AQ227"/>
  <c r="AQ228"/>
  <c r="AQ229"/>
  <c r="AQ230"/>
  <c r="AQ231"/>
  <c r="AQ232"/>
  <c r="AQ233"/>
  <c r="AQ234"/>
  <c r="AQ235"/>
  <c r="AQ236"/>
  <c r="AQ237"/>
  <c r="AQ238"/>
  <c r="AQ239"/>
  <c r="AQ240"/>
  <c r="AQ241"/>
  <c r="AQ242"/>
  <c r="AQ243"/>
  <c r="AQ244"/>
  <c r="AQ245"/>
  <c r="AQ246"/>
  <c r="AQ247"/>
  <c r="AQ248"/>
  <c r="AQ249"/>
  <c r="AQ250"/>
  <c r="A964" i="26" l="1"/>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ER400"/>
  <c r="EW400" s="1"/>
  <c r="EF400"/>
  <c r="EK400" s="1"/>
  <c r="DT400"/>
  <c r="DY400" s="1"/>
  <c r="DH400"/>
  <c r="DM400" s="1"/>
  <c r="CV400"/>
  <c r="DA400" s="1"/>
  <c r="CJ400"/>
  <c r="CO400" s="1"/>
  <c r="BX400"/>
  <c r="CC400" s="1"/>
  <c r="BL400"/>
  <c r="BQ400" s="1"/>
  <c r="AZ400"/>
  <c r="BE400" s="1"/>
  <c r="AN400"/>
  <c r="AS400" s="1"/>
  <c r="AB400"/>
  <c r="AG400" s="1"/>
  <c r="P400"/>
  <c r="U400" s="1"/>
  <c r="ER399"/>
  <c r="EW399" s="1"/>
  <c r="EF399"/>
  <c r="EK399" s="1"/>
  <c r="DT399"/>
  <c r="DY399" s="1"/>
  <c r="DH399"/>
  <c r="DM399" s="1"/>
  <c r="CV399"/>
  <c r="DA399" s="1"/>
  <c r="CJ399"/>
  <c r="CO399" s="1"/>
  <c r="BX399"/>
  <c r="CC399" s="1"/>
  <c r="BL399"/>
  <c r="BQ399" s="1"/>
  <c r="AZ399"/>
  <c r="BE399" s="1"/>
  <c r="AN399"/>
  <c r="AS399" s="1"/>
  <c r="AB399"/>
  <c r="AG399" s="1"/>
  <c r="P399"/>
  <c r="U399" s="1"/>
  <c r="ER398"/>
  <c r="EW398" s="1"/>
  <c r="EF398"/>
  <c r="EK398" s="1"/>
  <c r="DT398"/>
  <c r="DY398" s="1"/>
  <c r="DH398"/>
  <c r="DM398" s="1"/>
  <c r="CV398"/>
  <c r="DA398" s="1"/>
  <c r="CJ398"/>
  <c r="CO398" s="1"/>
  <c r="BX398"/>
  <c r="CC398" s="1"/>
  <c r="BL398"/>
  <c r="BQ398" s="1"/>
  <c r="AZ398"/>
  <c r="BE398" s="1"/>
  <c r="AN398"/>
  <c r="AS398" s="1"/>
  <c r="AB398"/>
  <c r="AG398" s="1"/>
  <c r="P398"/>
  <c r="U398" s="1"/>
  <c r="ER397"/>
  <c r="EW397" s="1"/>
  <c r="EF397"/>
  <c r="EK397" s="1"/>
  <c r="DT397"/>
  <c r="DY397" s="1"/>
  <c r="DH397"/>
  <c r="DM397" s="1"/>
  <c r="CV397"/>
  <c r="DA397" s="1"/>
  <c r="CJ397"/>
  <c r="CO397" s="1"/>
  <c r="BX397"/>
  <c r="CC397" s="1"/>
  <c r="BL397"/>
  <c r="BQ397" s="1"/>
  <c r="AZ397"/>
  <c r="BE397" s="1"/>
  <c r="AN397"/>
  <c r="AS397" s="1"/>
  <c r="AB397"/>
  <c r="AG397" s="1"/>
  <c r="P397"/>
  <c r="U397" s="1"/>
  <c r="ER396"/>
  <c r="EW396" s="1"/>
  <c r="EF396"/>
  <c r="EK396" s="1"/>
  <c r="DT396"/>
  <c r="DY396" s="1"/>
  <c r="DH396"/>
  <c r="DM396" s="1"/>
  <c r="CV396"/>
  <c r="DA396" s="1"/>
  <c r="CJ396"/>
  <c r="CO396" s="1"/>
  <c r="BX396"/>
  <c r="CC396" s="1"/>
  <c r="BL396"/>
  <c r="BQ396" s="1"/>
  <c r="AZ396"/>
  <c r="BE396" s="1"/>
  <c r="AN396"/>
  <c r="AS396" s="1"/>
  <c r="AB396"/>
  <c r="AG396" s="1"/>
  <c r="P396"/>
  <c r="U396" s="1"/>
  <c r="ER395"/>
  <c r="EW395" s="1"/>
  <c r="EF395"/>
  <c r="EK395" s="1"/>
  <c r="DT395"/>
  <c r="DY395" s="1"/>
  <c r="DH395"/>
  <c r="DM395" s="1"/>
  <c r="CV395"/>
  <c r="DA395" s="1"/>
  <c r="CJ395"/>
  <c r="CO395" s="1"/>
  <c r="BX395"/>
  <c r="CC395" s="1"/>
  <c r="BL395"/>
  <c r="BQ395" s="1"/>
  <c r="AZ395"/>
  <c r="BE395" s="1"/>
  <c r="AN395"/>
  <c r="AS395" s="1"/>
  <c r="AB395"/>
  <c r="AG395" s="1"/>
  <c r="P395"/>
  <c r="U395" s="1"/>
  <c r="ER394"/>
  <c r="EW394" s="1"/>
  <c r="EF394"/>
  <c r="EK394" s="1"/>
  <c r="DT394"/>
  <c r="DY394" s="1"/>
  <c r="DH394"/>
  <c r="DM394" s="1"/>
  <c r="CV394"/>
  <c r="DA394" s="1"/>
  <c r="CJ394"/>
  <c r="CO394" s="1"/>
  <c r="BX394"/>
  <c r="CC394" s="1"/>
  <c r="BL394"/>
  <c r="BQ394" s="1"/>
  <c r="AZ394"/>
  <c r="BE394" s="1"/>
  <c r="AN394"/>
  <c r="AS394" s="1"/>
  <c r="AB394"/>
  <c r="AG394" s="1"/>
  <c r="P394"/>
  <c r="U394" s="1"/>
  <c r="ER393"/>
  <c r="EW393" s="1"/>
  <c r="EF393"/>
  <c r="EK393" s="1"/>
  <c r="DT393"/>
  <c r="DY393" s="1"/>
  <c r="DH393"/>
  <c r="DM393" s="1"/>
  <c r="CV393"/>
  <c r="DA393" s="1"/>
  <c r="CJ393"/>
  <c r="CO393" s="1"/>
  <c r="BX393"/>
  <c r="CC393" s="1"/>
  <c r="BL393"/>
  <c r="BQ393" s="1"/>
  <c r="AZ393"/>
  <c r="BE393" s="1"/>
  <c r="AN393"/>
  <c r="AS393" s="1"/>
  <c r="AB393"/>
  <c r="AG393" s="1"/>
  <c r="P393"/>
  <c r="U393" s="1"/>
  <c r="ER392"/>
  <c r="EW392" s="1"/>
  <c r="EF392"/>
  <c r="EK392" s="1"/>
  <c r="DT392"/>
  <c r="DY392" s="1"/>
  <c r="DH392"/>
  <c r="DM392" s="1"/>
  <c r="CV392"/>
  <c r="DA392" s="1"/>
  <c r="CJ392"/>
  <c r="CO392" s="1"/>
  <c r="BX392"/>
  <c r="CC392" s="1"/>
  <c r="BL392"/>
  <c r="BQ392" s="1"/>
  <c r="AZ392"/>
  <c r="BE392" s="1"/>
  <c r="AN392"/>
  <c r="AS392" s="1"/>
  <c r="AB392"/>
  <c r="AG392" s="1"/>
  <c r="P392"/>
  <c r="U392" s="1"/>
  <c r="ER391"/>
  <c r="EW391" s="1"/>
  <c r="EF391"/>
  <c r="EK391" s="1"/>
  <c r="DT391"/>
  <c r="DY391" s="1"/>
  <c r="DH391"/>
  <c r="DM391" s="1"/>
  <c r="CV391"/>
  <c r="DA391" s="1"/>
  <c r="CJ391"/>
  <c r="CO391" s="1"/>
  <c r="BX391"/>
  <c r="CC391" s="1"/>
  <c r="BL391"/>
  <c r="BQ391" s="1"/>
  <c r="AZ391"/>
  <c r="BE391" s="1"/>
  <c r="AN391"/>
  <c r="AS391" s="1"/>
  <c r="AB391"/>
  <c r="AG391" s="1"/>
  <c r="P391"/>
  <c r="U391" s="1"/>
  <c r="ER390"/>
  <c r="EW390" s="1"/>
  <c r="EF390"/>
  <c r="EK390" s="1"/>
  <c r="DT390"/>
  <c r="DY390" s="1"/>
  <c r="DH390"/>
  <c r="DM390" s="1"/>
  <c r="CV390"/>
  <c r="DA390" s="1"/>
  <c r="CJ390"/>
  <c r="CO390" s="1"/>
  <c r="BX390"/>
  <c r="CC390" s="1"/>
  <c r="BL390"/>
  <c r="BQ390" s="1"/>
  <c r="AZ390"/>
  <c r="BE390" s="1"/>
  <c r="AN390"/>
  <c r="AS390" s="1"/>
  <c r="AB390"/>
  <c r="AG390" s="1"/>
  <c r="P390"/>
  <c r="U390" s="1"/>
  <c r="ER389"/>
  <c r="EW389" s="1"/>
  <c r="EF389"/>
  <c r="EK389" s="1"/>
  <c r="DT389"/>
  <c r="DY389" s="1"/>
  <c r="DH389"/>
  <c r="DM389" s="1"/>
  <c r="CV389"/>
  <c r="DA389" s="1"/>
  <c r="CJ389"/>
  <c r="CO389" s="1"/>
  <c r="BX389"/>
  <c r="CC389" s="1"/>
  <c r="BL389"/>
  <c r="BQ389" s="1"/>
  <c r="AZ389"/>
  <c r="BE389" s="1"/>
  <c r="AN389"/>
  <c r="AS389" s="1"/>
  <c r="AB389"/>
  <c r="AG389" s="1"/>
  <c r="P389"/>
  <c r="U389" s="1"/>
  <c r="ER388"/>
  <c r="EW388" s="1"/>
  <c r="EF388"/>
  <c r="EK388" s="1"/>
  <c r="DT388"/>
  <c r="DY388" s="1"/>
  <c r="DH388"/>
  <c r="DM388" s="1"/>
  <c r="CV388"/>
  <c r="DA388" s="1"/>
  <c r="CJ388"/>
  <c r="CO388" s="1"/>
  <c r="BX388"/>
  <c r="CC388" s="1"/>
  <c r="BL388"/>
  <c r="BQ388" s="1"/>
  <c r="AZ388"/>
  <c r="BE388" s="1"/>
  <c r="AN388"/>
  <c r="AS388" s="1"/>
  <c r="AB388"/>
  <c r="AG388" s="1"/>
  <c r="P388"/>
  <c r="U388" s="1"/>
  <c r="ER387"/>
  <c r="EW387" s="1"/>
  <c r="EF387"/>
  <c r="EK387" s="1"/>
  <c r="DT387"/>
  <c r="DY387" s="1"/>
  <c r="DH387"/>
  <c r="DM387" s="1"/>
  <c r="CV387"/>
  <c r="DA387" s="1"/>
  <c r="CJ387"/>
  <c r="CO387" s="1"/>
  <c r="BX387"/>
  <c r="CC387" s="1"/>
  <c r="BL387"/>
  <c r="BQ387" s="1"/>
  <c r="AZ387"/>
  <c r="BE387" s="1"/>
  <c r="AN387"/>
  <c r="AS387" s="1"/>
  <c r="AB387"/>
  <c r="AG387" s="1"/>
  <c r="P387"/>
  <c r="U387" s="1"/>
  <c r="ER386"/>
  <c r="EW386" s="1"/>
  <c r="EF386"/>
  <c r="EK386" s="1"/>
  <c r="DT386"/>
  <c r="DY386" s="1"/>
  <c r="DH386"/>
  <c r="DM386" s="1"/>
  <c r="CV386"/>
  <c r="DA386" s="1"/>
  <c r="CJ386"/>
  <c r="CO386" s="1"/>
  <c r="BX386"/>
  <c r="CC386" s="1"/>
  <c r="BL386"/>
  <c r="BQ386" s="1"/>
  <c r="AZ386"/>
  <c r="BE386" s="1"/>
  <c r="AN386"/>
  <c r="AS386" s="1"/>
  <c r="AB386"/>
  <c r="AG386" s="1"/>
  <c r="P386"/>
  <c r="U386" s="1"/>
  <c r="ER385"/>
  <c r="EW385" s="1"/>
  <c r="EF385"/>
  <c r="EK385" s="1"/>
  <c r="DT385"/>
  <c r="DY385" s="1"/>
  <c r="DH385"/>
  <c r="DM385" s="1"/>
  <c r="CV385"/>
  <c r="DA385" s="1"/>
  <c r="CJ385"/>
  <c r="CO385" s="1"/>
  <c r="BX385"/>
  <c r="CC385" s="1"/>
  <c r="BL385"/>
  <c r="BQ385" s="1"/>
  <c r="AZ385"/>
  <c r="BE385" s="1"/>
  <c r="AN385"/>
  <c r="AS385" s="1"/>
  <c r="AB385"/>
  <c r="AG385" s="1"/>
  <c r="P385"/>
  <c r="U385" s="1"/>
  <c r="ER384"/>
  <c r="EW384" s="1"/>
  <c r="EF384"/>
  <c r="EK384" s="1"/>
  <c r="DT384"/>
  <c r="DY384" s="1"/>
  <c r="DH384"/>
  <c r="DM384" s="1"/>
  <c r="CV384"/>
  <c r="DA384" s="1"/>
  <c r="CJ384"/>
  <c r="CO384" s="1"/>
  <c r="BX384"/>
  <c r="CC384" s="1"/>
  <c r="BL384"/>
  <c r="BQ384" s="1"/>
  <c r="AZ384"/>
  <c r="BE384" s="1"/>
  <c r="AN384"/>
  <c r="AS384" s="1"/>
  <c r="AB384"/>
  <c r="AG384" s="1"/>
  <c r="P384"/>
  <c r="U384" s="1"/>
  <c r="ER383"/>
  <c r="EW383" s="1"/>
  <c r="EF383"/>
  <c r="EK383" s="1"/>
  <c r="DT383"/>
  <c r="DY383" s="1"/>
  <c r="DH383"/>
  <c r="DM383" s="1"/>
  <c r="CV383"/>
  <c r="DA383" s="1"/>
  <c r="CJ383"/>
  <c r="CO383" s="1"/>
  <c r="BX383"/>
  <c r="CC383" s="1"/>
  <c r="BL383"/>
  <c r="BQ383" s="1"/>
  <c r="AZ383"/>
  <c r="BE383" s="1"/>
  <c r="AN383"/>
  <c r="AS383" s="1"/>
  <c r="AB383"/>
  <c r="AG383" s="1"/>
  <c r="P383"/>
  <c r="U383" s="1"/>
  <c r="ER382"/>
  <c r="EW382" s="1"/>
  <c r="EF382"/>
  <c r="EK382" s="1"/>
  <c r="DT382"/>
  <c r="DY382" s="1"/>
  <c r="DH382"/>
  <c r="DM382" s="1"/>
  <c r="CV382"/>
  <c r="DA382" s="1"/>
  <c r="CJ382"/>
  <c r="CO382" s="1"/>
  <c r="BX382"/>
  <c r="CC382" s="1"/>
  <c r="BL382"/>
  <c r="BQ382" s="1"/>
  <c r="AZ382"/>
  <c r="BE382" s="1"/>
  <c r="AN382"/>
  <c r="AS382" s="1"/>
  <c r="AB382"/>
  <c r="AG382" s="1"/>
  <c r="P382"/>
  <c r="U382" s="1"/>
  <c r="ER381"/>
  <c r="EW381" s="1"/>
  <c r="EF381"/>
  <c r="EK381" s="1"/>
  <c r="DT381"/>
  <c r="DY381" s="1"/>
  <c r="DH381"/>
  <c r="DM381" s="1"/>
  <c r="CV381"/>
  <c r="DA381" s="1"/>
  <c r="CJ381"/>
  <c r="CO381" s="1"/>
  <c r="BX381"/>
  <c r="CC381" s="1"/>
  <c r="BL381"/>
  <c r="BQ381" s="1"/>
  <c r="AZ381"/>
  <c r="BE381" s="1"/>
  <c r="AN381"/>
  <c r="AS381" s="1"/>
  <c r="AB381"/>
  <c r="AG381" s="1"/>
  <c r="P381"/>
  <c r="U381" s="1"/>
  <c r="ER380"/>
  <c r="EW380" s="1"/>
  <c r="EF380"/>
  <c r="EK380" s="1"/>
  <c r="DT380"/>
  <c r="DY380" s="1"/>
  <c r="DH380"/>
  <c r="DM380" s="1"/>
  <c r="CV380"/>
  <c r="DA380" s="1"/>
  <c r="CJ380"/>
  <c r="CO380" s="1"/>
  <c r="BX380"/>
  <c r="CC380" s="1"/>
  <c r="BL380"/>
  <c r="BQ380" s="1"/>
  <c r="AZ380"/>
  <c r="BE380" s="1"/>
  <c r="AN380"/>
  <c r="AS380" s="1"/>
  <c r="AB380"/>
  <c r="AG380" s="1"/>
  <c r="P380"/>
  <c r="U380" s="1"/>
  <c r="ER379"/>
  <c r="EW379" s="1"/>
  <c r="EF379"/>
  <c r="EK379" s="1"/>
  <c r="DT379"/>
  <c r="DY379" s="1"/>
  <c r="DH379"/>
  <c r="DM379" s="1"/>
  <c r="CV379"/>
  <c r="DA379" s="1"/>
  <c r="CJ379"/>
  <c r="CO379" s="1"/>
  <c r="BX379"/>
  <c r="CC379" s="1"/>
  <c r="BL379"/>
  <c r="BQ379" s="1"/>
  <c r="AZ379"/>
  <c r="BE379" s="1"/>
  <c r="AN379"/>
  <c r="AS379" s="1"/>
  <c r="AB379"/>
  <c r="AG379" s="1"/>
  <c r="P379"/>
  <c r="U379" s="1"/>
  <c r="ER378"/>
  <c r="EW378" s="1"/>
  <c r="EF378"/>
  <c r="EK378" s="1"/>
  <c r="DT378"/>
  <c r="DY378" s="1"/>
  <c r="DH378"/>
  <c r="DM378" s="1"/>
  <c r="CV378"/>
  <c r="DA378" s="1"/>
  <c r="CJ378"/>
  <c r="CO378" s="1"/>
  <c r="BX378"/>
  <c r="CC378" s="1"/>
  <c r="BL378"/>
  <c r="BQ378" s="1"/>
  <c r="AZ378"/>
  <c r="BE378" s="1"/>
  <c r="AN378"/>
  <c r="AS378" s="1"/>
  <c r="AB378"/>
  <c r="AG378" s="1"/>
  <c r="P378"/>
  <c r="U378" s="1"/>
  <c r="ER377"/>
  <c r="EW377" s="1"/>
  <c r="EF377"/>
  <c r="EK377" s="1"/>
  <c r="DT377"/>
  <c r="DY377" s="1"/>
  <c r="DH377"/>
  <c r="DM377" s="1"/>
  <c r="CV377"/>
  <c r="DA377" s="1"/>
  <c r="CJ377"/>
  <c r="CO377" s="1"/>
  <c r="BX377"/>
  <c r="CC377" s="1"/>
  <c r="BL377"/>
  <c r="BQ377" s="1"/>
  <c r="AZ377"/>
  <c r="BE377" s="1"/>
  <c r="AN377"/>
  <c r="AS377" s="1"/>
  <c r="AB377"/>
  <c r="AG377" s="1"/>
  <c r="P377"/>
  <c r="U377" s="1"/>
  <c r="ER376"/>
  <c r="EW376" s="1"/>
  <c r="EF376"/>
  <c r="EK376" s="1"/>
  <c r="DT376"/>
  <c r="DY376" s="1"/>
  <c r="DH376"/>
  <c r="DM376" s="1"/>
  <c r="CV376"/>
  <c r="DA376" s="1"/>
  <c r="CJ376"/>
  <c r="CO376" s="1"/>
  <c r="BX376"/>
  <c r="CC376" s="1"/>
  <c r="BL376"/>
  <c r="BQ376" s="1"/>
  <c r="AZ376"/>
  <c r="BE376" s="1"/>
  <c r="AN376"/>
  <c r="AS376" s="1"/>
  <c r="AB376"/>
  <c r="AG376" s="1"/>
  <c r="P376"/>
  <c r="U376" s="1"/>
  <c r="ER375"/>
  <c r="EW375" s="1"/>
  <c r="EF375"/>
  <c r="EK375" s="1"/>
  <c r="DT375"/>
  <c r="DY375" s="1"/>
  <c r="DH375"/>
  <c r="DM375" s="1"/>
  <c r="CV375"/>
  <c r="DA375" s="1"/>
  <c r="CJ375"/>
  <c r="CO375" s="1"/>
  <c r="BX375"/>
  <c r="CC375" s="1"/>
  <c r="BL375"/>
  <c r="BQ375" s="1"/>
  <c r="AZ375"/>
  <c r="BE375" s="1"/>
  <c r="AN375"/>
  <c r="AS375" s="1"/>
  <c r="AB375"/>
  <c r="AG375" s="1"/>
  <c r="P375"/>
  <c r="U375" s="1"/>
  <c r="ER374"/>
  <c r="EW374" s="1"/>
  <c r="EF374"/>
  <c r="EK374" s="1"/>
  <c r="DT374"/>
  <c r="DY374" s="1"/>
  <c r="DH374"/>
  <c r="DM374" s="1"/>
  <c r="CV374"/>
  <c r="DA374" s="1"/>
  <c r="CJ374"/>
  <c r="CO374" s="1"/>
  <c r="BX374"/>
  <c r="CC374" s="1"/>
  <c r="BL374"/>
  <c r="BQ374" s="1"/>
  <c r="AZ374"/>
  <c r="BE374" s="1"/>
  <c r="AN374"/>
  <c r="AS374" s="1"/>
  <c r="AB374"/>
  <c r="AG374" s="1"/>
  <c r="P374"/>
  <c r="U374" s="1"/>
  <c r="ER373"/>
  <c r="EW373" s="1"/>
  <c r="EF373"/>
  <c r="EK373" s="1"/>
  <c r="DT373"/>
  <c r="DY373" s="1"/>
  <c r="DH373"/>
  <c r="DM373" s="1"/>
  <c r="CV373"/>
  <c r="DA373" s="1"/>
  <c r="CJ373"/>
  <c r="CO373" s="1"/>
  <c r="BX373"/>
  <c r="CC373" s="1"/>
  <c r="BL373"/>
  <c r="BQ373" s="1"/>
  <c r="AZ373"/>
  <c r="BE373" s="1"/>
  <c r="AN373"/>
  <c r="AS373" s="1"/>
  <c r="AB373"/>
  <c r="AG373" s="1"/>
  <c r="P373"/>
  <c r="U373" s="1"/>
  <c r="ER372"/>
  <c r="EW372" s="1"/>
  <c r="EF372"/>
  <c r="EK372" s="1"/>
  <c r="DT372"/>
  <c r="DY372" s="1"/>
  <c r="DH372"/>
  <c r="DM372" s="1"/>
  <c r="CV372"/>
  <c r="DA372" s="1"/>
  <c r="CJ372"/>
  <c r="CO372" s="1"/>
  <c r="BX372"/>
  <c r="CC372" s="1"/>
  <c r="BL372"/>
  <c r="BQ372" s="1"/>
  <c r="AZ372"/>
  <c r="BE372" s="1"/>
  <c r="AN372"/>
  <c r="AS372" s="1"/>
  <c r="AB372"/>
  <c r="AG372" s="1"/>
  <c r="P372"/>
  <c r="U372" s="1"/>
  <c r="ER371"/>
  <c r="EW371" s="1"/>
  <c r="EF371"/>
  <c r="EK371" s="1"/>
  <c r="DT371"/>
  <c r="DY371" s="1"/>
  <c r="DH371"/>
  <c r="DM371" s="1"/>
  <c r="CV371"/>
  <c r="DA371" s="1"/>
  <c r="CJ371"/>
  <c r="CO371" s="1"/>
  <c r="BX371"/>
  <c r="CC371" s="1"/>
  <c r="BL371"/>
  <c r="BQ371" s="1"/>
  <c r="AZ371"/>
  <c r="BE371" s="1"/>
  <c r="AN371"/>
  <c r="AS371" s="1"/>
  <c r="AB371"/>
  <c r="AG371" s="1"/>
  <c r="P371"/>
  <c r="U371" s="1"/>
  <c r="ER370"/>
  <c r="EW370" s="1"/>
  <c r="EF370"/>
  <c r="EK370" s="1"/>
  <c r="DT370"/>
  <c r="DY370" s="1"/>
  <c r="DH370"/>
  <c r="DM370" s="1"/>
  <c r="CV370"/>
  <c r="DA370" s="1"/>
  <c r="CJ370"/>
  <c r="CO370" s="1"/>
  <c r="BX370"/>
  <c r="CC370" s="1"/>
  <c r="BL370"/>
  <c r="BQ370" s="1"/>
  <c r="AZ370"/>
  <c r="BE370" s="1"/>
  <c r="AN370"/>
  <c r="AS370" s="1"/>
  <c r="AB370"/>
  <c r="AG370" s="1"/>
  <c r="P370"/>
  <c r="U370" s="1"/>
  <c r="ER369"/>
  <c r="EW369" s="1"/>
  <c r="EF369"/>
  <c r="EK369" s="1"/>
  <c r="DT369"/>
  <c r="DY369" s="1"/>
  <c r="DH369"/>
  <c r="DM369" s="1"/>
  <c r="CV369"/>
  <c r="DA369" s="1"/>
  <c r="CJ369"/>
  <c r="CO369" s="1"/>
  <c r="BX369"/>
  <c r="CC369" s="1"/>
  <c r="BL369"/>
  <c r="BQ369" s="1"/>
  <c r="AZ369"/>
  <c r="BE369" s="1"/>
  <c r="AN369"/>
  <c r="AS369" s="1"/>
  <c r="AB369"/>
  <c r="AG369" s="1"/>
  <c r="P369"/>
  <c r="U369" s="1"/>
  <c r="ER368"/>
  <c r="EW368" s="1"/>
  <c r="EF368"/>
  <c r="EK368" s="1"/>
  <c r="DT368"/>
  <c r="DY368" s="1"/>
  <c r="DH368"/>
  <c r="DM368" s="1"/>
  <c r="CV368"/>
  <c r="DA368" s="1"/>
  <c r="CJ368"/>
  <c r="CO368" s="1"/>
  <c r="BX368"/>
  <c r="CC368" s="1"/>
  <c r="BL368"/>
  <c r="BQ368" s="1"/>
  <c r="AZ368"/>
  <c r="BE368" s="1"/>
  <c r="AN368"/>
  <c r="AS368" s="1"/>
  <c r="AB368"/>
  <c r="AG368" s="1"/>
  <c r="P368"/>
  <c r="U368" s="1"/>
  <c r="ER367"/>
  <c r="EW367" s="1"/>
  <c r="EF367"/>
  <c r="EK367" s="1"/>
  <c r="DT367"/>
  <c r="DY367" s="1"/>
  <c r="DH367"/>
  <c r="DM367" s="1"/>
  <c r="CV367"/>
  <c r="DA367" s="1"/>
  <c r="CJ367"/>
  <c r="CO367" s="1"/>
  <c r="BX367"/>
  <c r="CC367" s="1"/>
  <c r="BL367"/>
  <c r="BQ367" s="1"/>
  <c r="AZ367"/>
  <c r="BE367" s="1"/>
  <c r="AN367"/>
  <c r="AS367" s="1"/>
  <c r="AB367"/>
  <c r="AG367" s="1"/>
  <c r="P367"/>
  <c r="U367" s="1"/>
  <c r="ER366"/>
  <c r="EW366" s="1"/>
  <c r="EF366"/>
  <c r="EK366" s="1"/>
  <c r="DT366"/>
  <c r="DY366" s="1"/>
  <c r="DH366"/>
  <c r="DM366" s="1"/>
  <c r="CV366"/>
  <c r="DA366" s="1"/>
  <c r="CJ366"/>
  <c r="CO366" s="1"/>
  <c r="BX366"/>
  <c r="CC366" s="1"/>
  <c r="BL366"/>
  <c r="BQ366" s="1"/>
  <c r="AZ366"/>
  <c r="BE366" s="1"/>
  <c r="AN366"/>
  <c r="AS366" s="1"/>
  <c r="AB366"/>
  <c r="AG366" s="1"/>
  <c r="P366"/>
  <c r="U366" s="1"/>
  <c r="ER365"/>
  <c r="EW365" s="1"/>
  <c r="EF365"/>
  <c r="EK365" s="1"/>
  <c r="DT365"/>
  <c r="DY365" s="1"/>
  <c r="DH365"/>
  <c r="DM365" s="1"/>
  <c r="CV365"/>
  <c r="DA365" s="1"/>
  <c r="CJ365"/>
  <c r="CO365" s="1"/>
  <c r="BX365"/>
  <c r="CC365" s="1"/>
  <c r="BL365"/>
  <c r="BQ365" s="1"/>
  <c r="AZ365"/>
  <c r="BE365" s="1"/>
  <c r="AN365"/>
  <c r="AS365" s="1"/>
  <c r="AB365"/>
  <c r="AG365" s="1"/>
  <c r="P365"/>
  <c r="U365" s="1"/>
  <c r="ER364"/>
  <c r="EW364" s="1"/>
  <c r="EF364"/>
  <c r="EK364" s="1"/>
  <c r="DT364"/>
  <c r="DY364" s="1"/>
  <c r="DH364"/>
  <c r="DM364" s="1"/>
  <c r="CV364"/>
  <c r="DA364" s="1"/>
  <c r="CJ364"/>
  <c r="CO364" s="1"/>
  <c r="BX364"/>
  <c r="CC364" s="1"/>
  <c r="BL364"/>
  <c r="BQ364" s="1"/>
  <c r="AZ364"/>
  <c r="BE364" s="1"/>
  <c r="AN364"/>
  <c r="AS364" s="1"/>
  <c r="AB364"/>
  <c r="AG364" s="1"/>
  <c r="P364"/>
  <c r="U364" s="1"/>
  <c r="ER363"/>
  <c r="EW363" s="1"/>
  <c r="EF363"/>
  <c r="EK363" s="1"/>
  <c r="DT363"/>
  <c r="DY363" s="1"/>
  <c r="DH363"/>
  <c r="DM363" s="1"/>
  <c r="CV363"/>
  <c r="DA363" s="1"/>
  <c r="CJ363"/>
  <c r="CO363" s="1"/>
  <c r="BX363"/>
  <c r="CC363" s="1"/>
  <c r="BL363"/>
  <c r="BQ363" s="1"/>
  <c r="AZ363"/>
  <c r="BE363" s="1"/>
  <c r="AN363"/>
  <c r="AS363" s="1"/>
  <c r="AB363"/>
  <c r="AG363" s="1"/>
  <c r="P363"/>
  <c r="U363" s="1"/>
  <c r="ER362"/>
  <c r="EW362" s="1"/>
  <c r="EF362"/>
  <c r="EK362" s="1"/>
  <c r="DT362"/>
  <c r="DY362" s="1"/>
  <c r="DH362"/>
  <c r="DM362" s="1"/>
  <c r="CV362"/>
  <c r="DA362" s="1"/>
  <c r="CJ362"/>
  <c r="CO362" s="1"/>
  <c r="BX362"/>
  <c r="CC362" s="1"/>
  <c r="BL362"/>
  <c r="BQ362" s="1"/>
  <c r="AZ362"/>
  <c r="BE362" s="1"/>
  <c r="AN362"/>
  <c r="AS362" s="1"/>
  <c r="AB362"/>
  <c r="AG362" s="1"/>
  <c r="P362"/>
  <c r="U362" s="1"/>
  <c r="ER361"/>
  <c r="EW361" s="1"/>
  <c r="EF361"/>
  <c r="EK361" s="1"/>
  <c r="DT361"/>
  <c r="DY361" s="1"/>
  <c r="DH361"/>
  <c r="DM361" s="1"/>
  <c r="CV361"/>
  <c r="DA361" s="1"/>
  <c r="CJ361"/>
  <c r="CO361" s="1"/>
  <c r="BX361"/>
  <c r="CC361" s="1"/>
  <c r="BL361"/>
  <c r="BQ361" s="1"/>
  <c r="AZ361"/>
  <c r="BE361" s="1"/>
  <c r="AN361"/>
  <c r="AS361" s="1"/>
  <c r="AB361"/>
  <c r="AG361" s="1"/>
  <c r="P361"/>
  <c r="U361" s="1"/>
  <c r="ER360"/>
  <c r="EW360" s="1"/>
  <c r="EF360"/>
  <c r="EK360" s="1"/>
  <c r="DT360"/>
  <c r="DY360" s="1"/>
  <c r="DH360"/>
  <c r="DM360" s="1"/>
  <c r="CV360"/>
  <c r="DA360" s="1"/>
  <c r="CJ360"/>
  <c r="CO360" s="1"/>
  <c r="BX360"/>
  <c r="CC360" s="1"/>
  <c r="BL360"/>
  <c r="BQ360" s="1"/>
  <c r="AZ360"/>
  <c r="BE360" s="1"/>
  <c r="AN360"/>
  <c r="AS360" s="1"/>
  <c r="AB360"/>
  <c r="AG360" s="1"/>
  <c r="P360"/>
  <c r="U360" s="1"/>
  <c r="ER359"/>
  <c r="EW359" s="1"/>
  <c r="EF359"/>
  <c r="EK359" s="1"/>
  <c r="DT359"/>
  <c r="DY359" s="1"/>
  <c r="DH359"/>
  <c r="DM359" s="1"/>
  <c r="CV359"/>
  <c r="DA359" s="1"/>
  <c r="CJ359"/>
  <c r="CO359" s="1"/>
  <c r="BX359"/>
  <c r="CC359" s="1"/>
  <c r="BL359"/>
  <c r="BQ359" s="1"/>
  <c r="AZ359"/>
  <c r="BE359" s="1"/>
  <c r="AN359"/>
  <c r="AS359" s="1"/>
  <c r="AB359"/>
  <c r="AG359" s="1"/>
  <c r="P359"/>
  <c r="U359" s="1"/>
  <c r="ER358"/>
  <c r="EW358" s="1"/>
  <c r="EF358"/>
  <c r="EK358" s="1"/>
  <c r="DT358"/>
  <c r="DY358" s="1"/>
  <c r="DH358"/>
  <c r="DM358" s="1"/>
  <c r="CV358"/>
  <c r="DA358" s="1"/>
  <c r="CJ358"/>
  <c r="CO358" s="1"/>
  <c r="BX358"/>
  <c r="CC358" s="1"/>
  <c r="BL358"/>
  <c r="BQ358" s="1"/>
  <c r="AZ358"/>
  <c r="BE358" s="1"/>
  <c r="AN358"/>
  <c r="AS358" s="1"/>
  <c r="AB358"/>
  <c r="AG358" s="1"/>
  <c r="P358"/>
  <c r="U358" s="1"/>
  <c r="ER357"/>
  <c r="EW357" s="1"/>
  <c r="EF357"/>
  <c r="EK357" s="1"/>
  <c r="DT357"/>
  <c r="DY357" s="1"/>
  <c r="DH357"/>
  <c r="DM357" s="1"/>
  <c r="CV357"/>
  <c r="DA357" s="1"/>
  <c r="CJ357"/>
  <c r="CO357" s="1"/>
  <c r="BX357"/>
  <c r="CC357" s="1"/>
  <c r="BL357"/>
  <c r="BQ357" s="1"/>
  <c r="AZ357"/>
  <c r="BE357" s="1"/>
  <c r="AN357"/>
  <c r="AS357" s="1"/>
  <c r="AB357"/>
  <c r="AG357" s="1"/>
  <c r="P357"/>
  <c r="U357" s="1"/>
  <c r="ER356"/>
  <c r="EW356" s="1"/>
  <c r="EF356"/>
  <c r="EK356" s="1"/>
  <c r="DT356"/>
  <c r="DY356" s="1"/>
  <c r="DH356"/>
  <c r="DM356" s="1"/>
  <c r="CV356"/>
  <c r="DA356" s="1"/>
  <c r="CJ356"/>
  <c r="CO356" s="1"/>
  <c r="BX356"/>
  <c r="CC356" s="1"/>
  <c r="BL356"/>
  <c r="BQ356" s="1"/>
  <c r="AZ356"/>
  <c r="BE356" s="1"/>
  <c r="AN356"/>
  <c r="AS356" s="1"/>
  <c r="AB356"/>
  <c r="AG356" s="1"/>
  <c r="P356"/>
  <c r="U356" s="1"/>
  <c r="ER355"/>
  <c r="EW355" s="1"/>
  <c r="EF355"/>
  <c r="EK355" s="1"/>
  <c r="DT355"/>
  <c r="DY355" s="1"/>
  <c r="DH355"/>
  <c r="DM355" s="1"/>
  <c r="CV355"/>
  <c r="DA355" s="1"/>
  <c r="CJ355"/>
  <c r="CO355" s="1"/>
  <c r="BX355"/>
  <c r="CC355" s="1"/>
  <c r="BL355"/>
  <c r="BQ355" s="1"/>
  <c r="AZ355"/>
  <c r="BE355" s="1"/>
  <c r="AN355"/>
  <c r="AS355" s="1"/>
  <c r="AB355"/>
  <c r="AG355" s="1"/>
  <c r="P355"/>
  <c r="U355" s="1"/>
  <c r="ER354"/>
  <c r="EW354" s="1"/>
  <c r="EF354"/>
  <c r="EK354" s="1"/>
  <c r="DT354"/>
  <c r="DY354" s="1"/>
  <c r="DH354"/>
  <c r="DM354" s="1"/>
  <c r="CV354"/>
  <c r="DA354" s="1"/>
  <c r="CJ354"/>
  <c r="CO354" s="1"/>
  <c r="BX354"/>
  <c r="CC354" s="1"/>
  <c r="BL354"/>
  <c r="BQ354" s="1"/>
  <c r="AZ354"/>
  <c r="BE354" s="1"/>
  <c r="AN354"/>
  <c r="AS354" s="1"/>
  <c r="AB354"/>
  <c r="AG354" s="1"/>
  <c r="P354"/>
  <c r="U354" s="1"/>
  <c r="ER353"/>
  <c r="EW353" s="1"/>
  <c r="EF353"/>
  <c r="EK353" s="1"/>
  <c r="DT353"/>
  <c r="DY353" s="1"/>
  <c r="DH353"/>
  <c r="DM353" s="1"/>
  <c r="CV353"/>
  <c r="DA353" s="1"/>
  <c r="CJ353"/>
  <c r="CO353" s="1"/>
  <c r="BX353"/>
  <c r="CC353" s="1"/>
  <c r="BL353"/>
  <c r="BQ353" s="1"/>
  <c r="AZ353"/>
  <c r="BE353" s="1"/>
  <c r="AN353"/>
  <c r="AS353" s="1"/>
  <c r="AB353"/>
  <c r="AG353" s="1"/>
  <c r="P353"/>
  <c r="U353" s="1"/>
  <c r="ER352"/>
  <c r="EW352" s="1"/>
  <c r="EF352"/>
  <c r="EK352" s="1"/>
  <c r="DT352"/>
  <c r="DY352" s="1"/>
  <c r="DH352"/>
  <c r="DM352" s="1"/>
  <c r="CV352"/>
  <c r="DA352" s="1"/>
  <c r="CJ352"/>
  <c r="CO352" s="1"/>
  <c r="BX352"/>
  <c r="CC352" s="1"/>
  <c r="BL352"/>
  <c r="BQ352" s="1"/>
  <c r="AZ352"/>
  <c r="BE352" s="1"/>
  <c r="AN352"/>
  <c r="AS352" s="1"/>
  <c r="AB352"/>
  <c r="AG352" s="1"/>
  <c r="P352"/>
  <c r="U352" s="1"/>
  <c r="ER351"/>
  <c r="EW351" s="1"/>
  <c r="EF351"/>
  <c r="EK351" s="1"/>
  <c r="DT351"/>
  <c r="DY351" s="1"/>
  <c r="DH351"/>
  <c r="DM351" s="1"/>
  <c r="CV351"/>
  <c r="DA351" s="1"/>
  <c r="CJ351"/>
  <c r="CO351" s="1"/>
  <c r="BX351"/>
  <c r="CC351" s="1"/>
  <c r="BL351"/>
  <c r="BQ351" s="1"/>
  <c r="AZ351"/>
  <c r="BE351" s="1"/>
  <c r="AN351"/>
  <c r="AS351" s="1"/>
  <c r="AB351"/>
  <c r="AG351" s="1"/>
  <c r="P351"/>
  <c r="U351" s="1"/>
  <c r="ER350"/>
  <c r="EW350" s="1"/>
  <c r="EF350"/>
  <c r="EK350" s="1"/>
  <c r="DT350"/>
  <c r="DY350" s="1"/>
  <c r="DH350"/>
  <c r="DM350" s="1"/>
  <c r="CV350"/>
  <c r="DA350" s="1"/>
  <c r="CJ350"/>
  <c r="CO350" s="1"/>
  <c r="BX350"/>
  <c r="CC350" s="1"/>
  <c r="BL350"/>
  <c r="BQ350" s="1"/>
  <c r="AZ350"/>
  <c r="BE350" s="1"/>
  <c r="AN350"/>
  <c r="AS350" s="1"/>
  <c r="AB350"/>
  <c r="AG350" s="1"/>
  <c r="P350"/>
  <c r="U350" s="1"/>
  <c r="ER349"/>
  <c r="EW349" s="1"/>
  <c r="EF349"/>
  <c r="EK349" s="1"/>
  <c r="DT349"/>
  <c r="DY349" s="1"/>
  <c r="DH349"/>
  <c r="DM349" s="1"/>
  <c r="CV349"/>
  <c r="DA349" s="1"/>
  <c r="CJ349"/>
  <c r="CO349" s="1"/>
  <c r="BX349"/>
  <c r="CC349" s="1"/>
  <c r="BL349"/>
  <c r="BQ349" s="1"/>
  <c r="AZ349"/>
  <c r="BE349" s="1"/>
  <c r="AN349"/>
  <c r="AS349" s="1"/>
  <c r="AB349"/>
  <c r="AG349" s="1"/>
  <c r="P349"/>
  <c r="U349" s="1"/>
  <c r="ER348"/>
  <c r="EW348" s="1"/>
  <c r="EF348"/>
  <c r="EK348" s="1"/>
  <c r="DT348"/>
  <c r="DY348" s="1"/>
  <c r="DH348"/>
  <c r="DM348" s="1"/>
  <c r="CV348"/>
  <c r="DA348" s="1"/>
  <c r="CJ348"/>
  <c r="CO348" s="1"/>
  <c r="BX348"/>
  <c r="CC348" s="1"/>
  <c r="BL348"/>
  <c r="BQ348" s="1"/>
  <c r="AZ348"/>
  <c r="BE348" s="1"/>
  <c r="AN348"/>
  <c r="AS348" s="1"/>
  <c r="AB348"/>
  <c r="AG348" s="1"/>
  <c r="P348"/>
  <c r="U348" s="1"/>
  <c r="ER347"/>
  <c r="EW347" s="1"/>
  <c r="EF347"/>
  <c r="EK347" s="1"/>
  <c r="DT347"/>
  <c r="DY347" s="1"/>
  <c r="DH347"/>
  <c r="DM347" s="1"/>
  <c r="CV347"/>
  <c r="DA347" s="1"/>
  <c r="CJ347"/>
  <c r="CO347" s="1"/>
  <c r="BX347"/>
  <c r="CC347" s="1"/>
  <c r="BL347"/>
  <c r="BQ347" s="1"/>
  <c r="AZ347"/>
  <c r="BE347" s="1"/>
  <c r="AN347"/>
  <c r="AS347" s="1"/>
  <c r="AB347"/>
  <c r="AG347" s="1"/>
  <c r="P347"/>
  <c r="U347" s="1"/>
  <c r="ER346"/>
  <c r="EW346" s="1"/>
  <c r="EF346"/>
  <c r="EK346" s="1"/>
  <c r="DT346"/>
  <c r="DY346" s="1"/>
  <c r="DH346"/>
  <c r="DM346" s="1"/>
  <c r="CV346"/>
  <c r="DA346" s="1"/>
  <c r="CJ346"/>
  <c r="CO346" s="1"/>
  <c r="BX346"/>
  <c r="CC346" s="1"/>
  <c r="BL346"/>
  <c r="BQ346" s="1"/>
  <c r="AZ346"/>
  <c r="BE346" s="1"/>
  <c r="AN346"/>
  <c r="AS346" s="1"/>
  <c r="AB346"/>
  <c r="AG346" s="1"/>
  <c r="P346"/>
  <c r="U346" s="1"/>
  <c r="ER345"/>
  <c r="EW345" s="1"/>
  <c r="EF345"/>
  <c r="EK345" s="1"/>
  <c r="DT345"/>
  <c r="DY345" s="1"/>
  <c r="DH345"/>
  <c r="DM345" s="1"/>
  <c r="CV345"/>
  <c r="DA345" s="1"/>
  <c r="CJ345"/>
  <c r="CO345" s="1"/>
  <c r="BX345"/>
  <c r="CC345" s="1"/>
  <c r="BL345"/>
  <c r="BQ345" s="1"/>
  <c r="AZ345"/>
  <c r="BE345" s="1"/>
  <c r="AN345"/>
  <c r="AS345" s="1"/>
  <c r="AB345"/>
  <c r="AG345" s="1"/>
  <c r="P345"/>
  <c r="U345" s="1"/>
  <c r="ER344"/>
  <c r="EW344" s="1"/>
  <c r="EF344"/>
  <c r="EK344" s="1"/>
  <c r="DT344"/>
  <c r="DY344" s="1"/>
  <c r="DH344"/>
  <c r="DM344" s="1"/>
  <c r="CV344"/>
  <c r="DA344" s="1"/>
  <c r="CJ344"/>
  <c r="CO344" s="1"/>
  <c r="BX344"/>
  <c r="CC344" s="1"/>
  <c r="BL344"/>
  <c r="BQ344" s="1"/>
  <c r="AZ344"/>
  <c r="BE344" s="1"/>
  <c r="AN344"/>
  <c r="AS344" s="1"/>
  <c r="AB344"/>
  <c r="AG344" s="1"/>
  <c r="P344"/>
  <c r="U344" s="1"/>
  <c r="ER343"/>
  <c r="EW343" s="1"/>
  <c r="EF343"/>
  <c r="EK343" s="1"/>
  <c r="DT343"/>
  <c r="DY343" s="1"/>
  <c r="DH343"/>
  <c r="DM343" s="1"/>
  <c r="CV343"/>
  <c r="DA343" s="1"/>
  <c r="CJ343"/>
  <c r="CO343" s="1"/>
  <c r="BX343"/>
  <c r="CC343" s="1"/>
  <c r="BL343"/>
  <c r="BQ343" s="1"/>
  <c r="AZ343"/>
  <c r="BE343" s="1"/>
  <c r="AN343"/>
  <c r="AS343" s="1"/>
  <c r="AB343"/>
  <c r="AG343" s="1"/>
  <c r="P343"/>
  <c r="U343" s="1"/>
  <c r="ER342"/>
  <c r="EW342" s="1"/>
  <c r="EF342"/>
  <c r="EK342" s="1"/>
  <c r="DT342"/>
  <c r="DY342" s="1"/>
  <c r="DH342"/>
  <c r="DM342" s="1"/>
  <c r="CV342"/>
  <c r="DA342" s="1"/>
  <c r="CJ342"/>
  <c r="CO342" s="1"/>
  <c r="BX342"/>
  <c r="CC342" s="1"/>
  <c r="BL342"/>
  <c r="BQ342" s="1"/>
  <c r="AZ342"/>
  <c r="BE342" s="1"/>
  <c r="AN342"/>
  <c r="AS342" s="1"/>
  <c r="AB342"/>
  <c r="AG342" s="1"/>
  <c r="P342"/>
  <c r="U342" s="1"/>
  <c r="ER341"/>
  <c r="EW341" s="1"/>
  <c r="EF341"/>
  <c r="EK341" s="1"/>
  <c r="DT341"/>
  <c r="DY341" s="1"/>
  <c r="DH341"/>
  <c r="DM341" s="1"/>
  <c r="CV341"/>
  <c r="DA341" s="1"/>
  <c r="CJ341"/>
  <c r="CO341" s="1"/>
  <c r="BX341"/>
  <c r="CC341" s="1"/>
  <c r="BL341"/>
  <c r="BQ341" s="1"/>
  <c r="AZ341"/>
  <c r="BE341" s="1"/>
  <c r="AN341"/>
  <c r="AS341" s="1"/>
  <c r="AB341"/>
  <c r="AG341" s="1"/>
  <c r="P341"/>
  <c r="U341" s="1"/>
  <c r="ER340"/>
  <c r="EW340" s="1"/>
  <c r="EF340"/>
  <c r="EK340" s="1"/>
  <c r="DT340"/>
  <c r="DY340" s="1"/>
  <c r="DH340"/>
  <c r="DM340" s="1"/>
  <c r="CV340"/>
  <c r="DA340" s="1"/>
  <c r="CJ340"/>
  <c r="CO340" s="1"/>
  <c r="BX340"/>
  <c r="CC340" s="1"/>
  <c r="BL340"/>
  <c r="BQ340" s="1"/>
  <c r="AZ340"/>
  <c r="BE340" s="1"/>
  <c r="AN340"/>
  <c r="AS340" s="1"/>
  <c r="AB340"/>
  <c r="AG340" s="1"/>
  <c r="P340"/>
  <c r="U340" s="1"/>
  <c r="ER339"/>
  <c r="EW339" s="1"/>
  <c r="EF339"/>
  <c r="EK339" s="1"/>
  <c r="DT339"/>
  <c r="DY339" s="1"/>
  <c r="DH339"/>
  <c r="DM339" s="1"/>
  <c r="CV339"/>
  <c r="DA339" s="1"/>
  <c r="CJ339"/>
  <c r="CO339" s="1"/>
  <c r="BX339"/>
  <c r="CC339" s="1"/>
  <c r="BL339"/>
  <c r="BQ339" s="1"/>
  <c r="AZ339"/>
  <c r="BE339" s="1"/>
  <c r="AN339"/>
  <c r="AS339" s="1"/>
  <c r="AB339"/>
  <c r="AG339" s="1"/>
  <c r="P339"/>
  <c r="U339" s="1"/>
  <c r="ER338"/>
  <c r="EW338" s="1"/>
  <c r="EF338"/>
  <c r="EK338" s="1"/>
  <c r="DT338"/>
  <c r="DY338" s="1"/>
  <c r="DH338"/>
  <c r="DM338" s="1"/>
  <c r="CV338"/>
  <c r="DA338" s="1"/>
  <c r="CJ338"/>
  <c r="CO338" s="1"/>
  <c r="BX338"/>
  <c r="CC338" s="1"/>
  <c r="BL338"/>
  <c r="BQ338" s="1"/>
  <c r="AZ338"/>
  <c r="BE338" s="1"/>
  <c r="AN338"/>
  <c r="AS338" s="1"/>
  <c r="AB338"/>
  <c r="AG338" s="1"/>
  <c r="P338"/>
  <c r="U338" s="1"/>
  <c r="ER337"/>
  <c r="EW337" s="1"/>
  <c r="EF337"/>
  <c r="EK337" s="1"/>
  <c r="DT337"/>
  <c r="DY337" s="1"/>
  <c r="DH337"/>
  <c r="DM337" s="1"/>
  <c r="CV337"/>
  <c r="DA337" s="1"/>
  <c r="CJ337"/>
  <c r="CO337" s="1"/>
  <c r="BX337"/>
  <c r="CC337" s="1"/>
  <c r="BL337"/>
  <c r="BQ337" s="1"/>
  <c r="AZ337"/>
  <c r="BE337" s="1"/>
  <c r="AN337"/>
  <c r="AS337" s="1"/>
  <c r="AB337"/>
  <c r="AG337" s="1"/>
  <c r="P337"/>
  <c r="U337" s="1"/>
  <c r="ER336"/>
  <c r="EW336" s="1"/>
  <c r="EF336"/>
  <c r="EK336" s="1"/>
  <c r="DT336"/>
  <c r="DY336" s="1"/>
  <c r="DH336"/>
  <c r="DM336" s="1"/>
  <c r="CV336"/>
  <c r="DA336" s="1"/>
  <c r="CJ336"/>
  <c r="CO336" s="1"/>
  <c r="BX336"/>
  <c r="CC336" s="1"/>
  <c r="BL336"/>
  <c r="BQ336" s="1"/>
  <c r="AZ336"/>
  <c r="BE336" s="1"/>
  <c r="AN336"/>
  <c r="AS336" s="1"/>
  <c r="AB336"/>
  <c r="AG336" s="1"/>
  <c r="P336"/>
  <c r="U336" s="1"/>
  <c r="ER335"/>
  <c r="EW335" s="1"/>
  <c r="EF335"/>
  <c r="EK335" s="1"/>
  <c r="DT335"/>
  <c r="DY335" s="1"/>
  <c r="DH335"/>
  <c r="DM335" s="1"/>
  <c r="CV335"/>
  <c r="DA335" s="1"/>
  <c r="CJ335"/>
  <c r="CO335" s="1"/>
  <c r="BX335"/>
  <c r="CC335" s="1"/>
  <c r="BL335"/>
  <c r="BQ335" s="1"/>
  <c r="AZ335"/>
  <c r="BE335" s="1"/>
  <c r="AN335"/>
  <c r="AS335" s="1"/>
  <c r="AB335"/>
  <c r="AG335" s="1"/>
  <c r="P335"/>
  <c r="U335" s="1"/>
  <c r="ER334"/>
  <c r="EW334" s="1"/>
  <c r="EF334"/>
  <c r="EK334" s="1"/>
  <c r="DT334"/>
  <c r="DY334" s="1"/>
  <c r="DH334"/>
  <c r="DM334" s="1"/>
  <c r="CV334"/>
  <c r="DA334" s="1"/>
  <c r="CJ334"/>
  <c r="CO334" s="1"/>
  <c r="BX334"/>
  <c r="CC334" s="1"/>
  <c r="BL334"/>
  <c r="BQ334" s="1"/>
  <c r="AZ334"/>
  <c r="BE334" s="1"/>
  <c r="AN334"/>
  <c r="AS334" s="1"/>
  <c r="AB334"/>
  <c r="AG334" s="1"/>
  <c r="P334"/>
  <c r="U334" s="1"/>
  <c r="ER333"/>
  <c r="EW333" s="1"/>
  <c r="EF333"/>
  <c r="EK333" s="1"/>
  <c r="DT333"/>
  <c r="DY333" s="1"/>
  <c r="DH333"/>
  <c r="DM333" s="1"/>
  <c r="CV333"/>
  <c r="DA333" s="1"/>
  <c r="CJ333"/>
  <c r="CO333" s="1"/>
  <c r="BX333"/>
  <c r="CC333" s="1"/>
  <c r="BL333"/>
  <c r="BQ333" s="1"/>
  <c r="AZ333"/>
  <c r="BE333" s="1"/>
  <c r="AN333"/>
  <c r="AS333" s="1"/>
  <c r="AB333"/>
  <c r="AG333" s="1"/>
  <c r="P333"/>
  <c r="U333" s="1"/>
  <c r="ER332"/>
  <c r="EW332" s="1"/>
  <c r="EF332"/>
  <c r="EK332" s="1"/>
  <c r="DT332"/>
  <c r="DY332" s="1"/>
  <c r="DH332"/>
  <c r="DM332" s="1"/>
  <c r="CV332"/>
  <c r="DA332" s="1"/>
  <c r="CJ332"/>
  <c r="CO332" s="1"/>
  <c r="BX332"/>
  <c r="CC332" s="1"/>
  <c r="BL332"/>
  <c r="BQ332" s="1"/>
  <c r="AZ332"/>
  <c r="BE332" s="1"/>
  <c r="AN332"/>
  <c r="AS332" s="1"/>
  <c r="AB332"/>
  <c r="AG332" s="1"/>
  <c r="P332"/>
  <c r="U332" s="1"/>
  <c r="ER331"/>
  <c r="EW331" s="1"/>
  <c r="EF331"/>
  <c r="EK331" s="1"/>
  <c r="DT331"/>
  <c r="DY331" s="1"/>
  <c r="DH331"/>
  <c r="DM331" s="1"/>
  <c r="CV331"/>
  <c r="DA331" s="1"/>
  <c r="CJ331"/>
  <c r="CO331" s="1"/>
  <c r="BX331"/>
  <c r="CC331" s="1"/>
  <c r="BL331"/>
  <c r="BQ331" s="1"/>
  <c r="AZ331"/>
  <c r="BE331" s="1"/>
  <c r="AN331"/>
  <c r="AS331" s="1"/>
  <c r="AB331"/>
  <c r="AG331" s="1"/>
  <c r="P331"/>
  <c r="U331" s="1"/>
  <c r="ER330"/>
  <c r="EW330" s="1"/>
  <c r="EF330"/>
  <c r="EK330" s="1"/>
  <c r="DT330"/>
  <c r="DY330" s="1"/>
  <c r="DH330"/>
  <c r="DM330" s="1"/>
  <c r="CV330"/>
  <c r="DA330" s="1"/>
  <c r="CJ330"/>
  <c r="CO330" s="1"/>
  <c r="BX330"/>
  <c r="CC330" s="1"/>
  <c r="BL330"/>
  <c r="BQ330" s="1"/>
  <c r="AZ330"/>
  <c r="BE330" s="1"/>
  <c r="AN330"/>
  <c r="AS330" s="1"/>
  <c r="AB330"/>
  <c r="AG330" s="1"/>
  <c r="P330"/>
  <c r="U330" s="1"/>
  <c r="ER329"/>
  <c r="EW329" s="1"/>
  <c r="EF329"/>
  <c r="EK329" s="1"/>
  <c r="DT329"/>
  <c r="DY329" s="1"/>
  <c r="DH329"/>
  <c r="DM329" s="1"/>
  <c r="CV329"/>
  <c r="DA329" s="1"/>
  <c r="CJ329"/>
  <c r="CO329" s="1"/>
  <c r="BX329"/>
  <c r="CC329" s="1"/>
  <c r="BL329"/>
  <c r="BQ329" s="1"/>
  <c r="AZ329"/>
  <c r="BE329" s="1"/>
  <c r="AN329"/>
  <c r="AS329" s="1"/>
  <c r="AB329"/>
  <c r="AG329" s="1"/>
  <c r="P329"/>
  <c r="U329" s="1"/>
  <c r="ER328"/>
  <c r="EW328" s="1"/>
  <c r="EF328"/>
  <c r="EK328" s="1"/>
  <c r="DT328"/>
  <c r="DY328" s="1"/>
  <c r="DH328"/>
  <c r="DM328" s="1"/>
  <c r="CV328"/>
  <c r="DA328" s="1"/>
  <c r="CJ328"/>
  <c r="CO328" s="1"/>
  <c r="BX328"/>
  <c r="CC328" s="1"/>
  <c r="BL328"/>
  <c r="BQ328" s="1"/>
  <c r="AZ328"/>
  <c r="BE328" s="1"/>
  <c r="AN328"/>
  <c r="AS328" s="1"/>
  <c r="AB328"/>
  <c r="AG328" s="1"/>
  <c r="P328"/>
  <c r="U328" s="1"/>
  <c r="ER327"/>
  <c r="EW327" s="1"/>
  <c r="EF327"/>
  <c r="EK327" s="1"/>
  <c r="DT327"/>
  <c r="DY327" s="1"/>
  <c r="DH327"/>
  <c r="DM327" s="1"/>
  <c r="CV327"/>
  <c r="DA327" s="1"/>
  <c r="CJ327"/>
  <c r="CO327" s="1"/>
  <c r="BX327"/>
  <c r="CC327" s="1"/>
  <c r="BL327"/>
  <c r="BQ327" s="1"/>
  <c r="AZ327"/>
  <c r="BE327" s="1"/>
  <c r="AN327"/>
  <c r="AS327" s="1"/>
  <c r="AB327"/>
  <c r="AG327" s="1"/>
  <c r="P327"/>
  <c r="U327" s="1"/>
  <c r="ER326"/>
  <c r="EW326" s="1"/>
  <c r="EF326"/>
  <c r="EK326" s="1"/>
  <c r="DT326"/>
  <c r="DY326" s="1"/>
  <c r="DH326"/>
  <c r="DM326" s="1"/>
  <c r="CV326"/>
  <c r="DA326" s="1"/>
  <c r="CJ326"/>
  <c r="CO326" s="1"/>
  <c r="BX326"/>
  <c r="CC326" s="1"/>
  <c r="BL326"/>
  <c r="BQ326" s="1"/>
  <c r="AZ326"/>
  <c r="BE326" s="1"/>
  <c r="AN326"/>
  <c r="AS326" s="1"/>
  <c r="AB326"/>
  <c r="AG326" s="1"/>
  <c r="P326"/>
  <c r="U326" s="1"/>
  <c r="ER325"/>
  <c r="EW325" s="1"/>
  <c r="EF325"/>
  <c r="EK325" s="1"/>
  <c r="DT325"/>
  <c r="DY325" s="1"/>
  <c r="DH325"/>
  <c r="DM325" s="1"/>
  <c r="CV325"/>
  <c r="DA325" s="1"/>
  <c r="CJ325"/>
  <c r="CO325" s="1"/>
  <c r="BX325"/>
  <c r="CC325" s="1"/>
  <c r="BL325"/>
  <c r="BQ325" s="1"/>
  <c r="AZ325"/>
  <c r="BE325" s="1"/>
  <c r="AN325"/>
  <c r="AS325" s="1"/>
  <c r="AB325"/>
  <c r="AG325" s="1"/>
  <c r="P325"/>
  <c r="U325" s="1"/>
  <c r="ER324"/>
  <c r="EW324" s="1"/>
  <c r="EF324"/>
  <c r="EK324" s="1"/>
  <c r="DT324"/>
  <c r="DY324" s="1"/>
  <c r="DH324"/>
  <c r="DM324" s="1"/>
  <c r="CV324"/>
  <c r="DA324" s="1"/>
  <c r="CJ324"/>
  <c r="CO324" s="1"/>
  <c r="BX324"/>
  <c r="CC324" s="1"/>
  <c r="BL324"/>
  <c r="BQ324" s="1"/>
  <c r="AZ324"/>
  <c r="BE324" s="1"/>
  <c r="AN324"/>
  <c r="AS324" s="1"/>
  <c r="AB324"/>
  <c r="AG324" s="1"/>
  <c r="P324"/>
  <c r="U324" s="1"/>
  <c r="ER323"/>
  <c r="EW323" s="1"/>
  <c r="EF323"/>
  <c r="EK323" s="1"/>
  <c r="DT323"/>
  <c r="DY323" s="1"/>
  <c r="DH323"/>
  <c r="DM323" s="1"/>
  <c r="CV323"/>
  <c r="DA323" s="1"/>
  <c r="CJ323"/>
  <c r="CO323" s="1"/>
  <c r="BX323"/>
  <c r="CC323" s="1"/>
  <c r="BL323"/>
  <c r="BQ323" s="1"/>
  <c r="AZ323"/>
  <c r="BE323" s="1"/>
  <c r="AN323"/>
  <c r="AS323" s="1"/>
  <c r="AB323"/>
  <c r="AG323" s="1"/>
  <c r="P323"/>
  <c r="U323" s="1"/>
  <c r="ER322"/>
  <c r="EW322" s="1"/>
  <c r="EF322"/>
  <c r="EK322" s="1"/>
  <c r="DT322"/>
  <c r="DY322" s="1"/>
  <c r="DH322"/>
  <c r="DM322" s="1"/>
  <c r="CV322"/>
  <c r="DA322" s="1"/>
  <c r="CJ322"/>
  <c r="CO322" s="1"/>
  <c r="BX322"/>
  <c r="CC322" s="1"/>
  <c r="BL322"/>
  <c r="BQ322" s="1"/>
  <c r="AZ322"/>
  <c r="BE322" s="1"/>
  <c r="AN322"/>
  <c r="AS322" s="1"/>
  <c r="AB322"/>
  <c r="AG322" s="1"/>
  <c r="P322"/>
  <c r="U322" s="1"/>
  <c r="ER321"/>
  <c r="EW321" s="1"/>
  <c r="EF321"/>
  <c r="EK321" s="1"/>
  <c r="DT321"/>
  <c r="DY321" s="1"/>
  <c r="DH321"/>
  <c r="DM321" s="1"/>
  <c r="CV321"/>
  <c r="DA321" s="1"/>
  <c r="CJ321"/>
  <c r="CO321" s="1"/>
  <c r="BX321"/>
  <c r="CC321" s="1"/>
  <c r="BL321"/>
  <c r="BQ321" s="1"/>
  <c r="AZ321"/>
  <c r="BE321" s="1"/>
  <c r="AN321"/>
  <c r="AS321" s="1"/>
  <c r="AB321"/>
  <c r="AG321" s="1"/>
  <c r="P321"/>
  <c r="U321" s="1"/>
  <c r="ER320"/>
  <c r="EW320" s="1"/>
  <c r="EF320"/>
  <c r="EK320" s="1"/>
  <c r="DT320"/>
  <c r="DY320" s="1"/>
  <c r="DH320"/>
  <c r="DM320" s="1"/>
  <c r="CV320"/>
  <c r="DA320" s="1"/>
  <c r="CJ320"/>
  <c r="CO320" s="1"/>
  <c r="BX320"/>
  <c r="CC320" s="1"/>
  <c r="BL320"/>
  <c r="BQ320" s="1"/>
  <c r="AZ320"/>
  <c r="BE320" s="1"/>
  <c r="AN320"/>
  <c r="AS320" s="1"/>
  <c r="AB320"/>
  <c r="AG320" s="1"/>
  <c r="P320"/>
  <c r="U320" s="1"/>
  <c r="ER319"/>
  <c r="EW319" s="1"/>
  <c r="EF319"/>
  <c r="EK319" s="1"/>
  <c r="DT319"/>
  <c r="DY319" s="1"/>
  <c r="DH319"/>
  <c r="DM319" s="1"/>
  <c r="CV319"/>
  <c r="DA319" s="1"/>
  <c r="CJ319"/>
  <c r="CO319" s="1"/>
  <c r="BX319"/>
  <c r="CC319" s="1"/>
  <c r="BL319"/>
  <c r="BQ319" s="1"/>
  <c r="AZ319"/>
  <c r="BE319" s="1"/>
  <c r="AN319"/>
  <c r="AS319" s="1"/>
  <c r="AB319"/>
  <c r="AG319" s="1"/>
  <c r="P319"/>
  <c r="U319" s="1"/>
  <c r="ER318"/>
  <c r="EW318" s="1"/>
  <c r="EF318"/>
  <c r="EK318" s="1"/>
  <c r="DT318"/>
  <c r="DY318" s="1"/>
  <c r="DH318"/>
  <c r="DM318" s="1"/>
  <c r="CV318"/>
  <c r="DA318" s="1"/>
  <c r="CJ318"/>
  <c r="CO318" s="1"/>
  <c r="BX318"/>
  <c r="CC318" s="1"/>
  <c r="BL318"/>
  <c r="BQ318" s="1"/>
  <c r="AZ318"/>
  <c r="BE318" s="1"/>
  <c r="AN318"/>
  <c r="AS318" s="1"/>
  <c r="AB318"/>
  <c r="AG318" s="1"/>
  <c r="P318"/>
  <c r="U318" s="1"/>
  <c r="ER317"/>
  <c r="EW317" s="1"/>
  <c r="EF317"/>
  <c r="EK317" s="1"/>
  <c r="DT317"/>
  <c r="DY317" s="1"/>
  <c r="DH317"/>
  <c r="DM317" s="1"/>
  <c r="CV317"/>
  <c r="DA317" s="1"/>
  <c r="CJ317"/>
  <c r="CO317" s="1"/>
  <c r="BX317"/>
  <c r="CC317" s="1"/>
  <c r="BL317"/>
  <c r="BQ317" s="1"/>
  <c r="AZ317"/>
  <c r="BE317" s="1"/>
  <c r="AN317"/>
  <c r="AS317" s="1"/>
  <c r="AB317"/>
  <c r="AG317" s="1"/>
  <c r="P317"/>
  <c r="U317" s="1"/>
  <c r="ER316"/>
  <c r="EW316" s="1"/>
  <c r="EF316"/>
  <c r="EK316" s="1"/>
  <c r="DT316"/>
  <c r="DY316" s="1"/>
  <c r="DH316"/>
  <c r="DM316" s="1"/>
  <c r="CV316"/>
  <c r="DA316" s="1"/>
  <c r="CJ316"/>
  <c r="CO316" s="1"/>
  <c r="BX316"/>
  <c r="CC316" s="1"/>
  <c r="BL316"/>
  <c r="BQ316" s="1"/>
  <c r="AZ316"/>
  <c r="BE316" s="1"/>
  <c r="AN316"/>
  <c r="AS316" s="1"/>
  <c r="AB316"/>
  <c r="AG316" s="1"/>
  <c r="P316"/>
  <c r="U316" s="1"/>
  <c r="ER315"/>
  <c r="EW315" s="1"/>
  <c r="EF315"/>
  <c r="EK315" s="1"/>
  <c r="DT315"/>
  <c r="DY315" s="1"/>
  <c r="DH315"/>
  <c r="DM315" s="1"/>
  <c r="CV315"/>
  <c r="DA315" s="1"/>
  <c r="CJ315"/>
  <c r="CO315" s="1"/>
  <c r="BX315"/>
  <c r="CC315" s="1"/>
  <c r="BL315"/>
  <c r="BQ315" s="1"/>
  <c r="AZ315"/>
  <c r="BE315" s="1"/>
  <c r="AN315"/>
  <c r="AS315" s="1"/>
  <c r="AB315"/>
  <c r="AG315" s="1"/>
  <c r="P315"/>
  <c r="U315" s="1"/>
  <c r="ER314"/>
  <c r="EW314" s="1"/>
  <c r="EF314"/>
  <c r="EK314" s="1"/>
  <c r="DT314"/>
  <c r="DY314" s="1"/>
  <c r="DH314"/>
  <c r="DM314" s="1"/>
  <c r="CV314"/>
  <c r="DA314" s="1"/>
  <c r="CJ314"/>
  <c r="CO314" s="1"/>
  <c r="BX314"/>
  <c r="CC314" s="1"/>
  <c r="BL314"/>
  <c r="BQ314" s="1"/>
  <c r="AZ314"/>
  <c r="BE314" s="1"/>
  <c r="AN314"/>
  <c r="AS314" s="1"/>
  <c r="AB314"/>
  <c r="AG314" s="1"/>
  <c r="P314"/>
  <c r="U314" s="1"/>
  <c r="ER313"/>
  <c r="EW313" s="1"/>
  <c r="EF313"/>
  <c r="EK313" s="1"/>
  <c r="DT313"/>
  <c r="DY313" s="1"/>
  <c r="DH313"/>
  <c r="DM313" s="1"/>
  <c r="CV313"/>
  <c r="DA313" s="1"/>
  <c r="CJ313"/>
  <c r="CO313" s="1"/>
  <c r="BX313"/>
  <c r="CC313" s="1"/>
  <c r="BL313"/>
  <c r="BQ313" s="1"/>
  <c r="AZ313"/>
  <c r="BE313" s="1"/>
  <c r="AN313"/>
  <c r="AS313" s="1"/>
  <c r="AB313"/>
  <c r="AG313" s="1"/>
  <c r="P313"/>
  <c r="U313" s="1"/>
  <c r="ER312"/>
  <c r="EW312" s="1"/>
  <c r="EF312"/>
  <c r="EK312" s="1"/>
  <c r="DT312"/>
  <c r="DY312" s="1"/>
  <c r="DH312"/>
  <c r="DM312" s="1"/>
  <c r="CV312"/>
  <c r="DA312" s="1"/>
  <c r="CJ312"/>
  <c r="CO312" s="1"/>
  <c r="BX312"/>
  <c r="CC312" s="1"/>
  <c r="BL312"/>
  <c r="BQ312" s="1"/>
  <c r="AZ312"/>
  <c r="BE312" s="1"/>
  <c r="AN312"/>
  <c r="AS312" s="1"/>
  <c r="AB312"/>
  <c r="AG312" s="1"/>
  <c r="P312"/>
  <c r="U312" s="1"/>
  <c r="ER311"/>
  <c r="EW311" s="1"/>
  <c r="EF311"/>
  <c r="EK311" s="1"/>
  <c r="DT311"/>
  <c r="DY311" s="1"/>
  <c r="DH311"/>
  <c r="DM311" s="1"/>
  <c r="CV311"/>
  <c r="DA311" s="1"/>
  <c r="CJ311"/>
  <c r="CO311" s="1"/>
  <c r="BX311"/>
  <c r="CC311" s="1"/>
  <c r="BL311"/>
  <c r="BQ311" s="1"/>
  <c r="AZ311"/>
  <c r="BE311" s="1"/>
  <c r="AN311"/>
  <c r="AS311" s="1"/>
  <c r="AB311"/>
  <c r="AG311" s="1"/>
  <c r="P311"/>
  <c r="U311" s="1"/>
  <c r="ER310"/>
  <c r="EW310" s="1"/>
  <c r="EF310"/>
  <c r="EK310" s="1"/>
  <c r="DT310"/>
  <c r="DY310" s="1"/>
  <c r="DH310"/>
  <c r="DM310" s="1"/>
  <c r="CV310"/>
  <c r="DA310" s="1"/>
  <c r="CJ310"/>
  <c r="CO310" s="1"/>
  <c r="BX310"/>
  <c r="CC310" s="1"/>
  <c r="BL310"/>
  <c r="BQ310" s="1"/>
  <c r="AZ310"/>
  <c r="BE310" s="1"/>
  <c r="AN310"/>
  <c r="AS310" s="1"/>
  <c r="AB310"/>
  <c r="AG310" s="1"/>
  <c r="P310"/>
  <c r="U310" s="1"/>
  <c r="ER309"/>
  <c r="EW309" s="1"/>
  <c r="EF309"/>
  <c r="EK309" s="1"/>
  <c r="DT309"/>
  <c r="DY309" s="1"/>
  <c r="DH309"/>
  <c r="DM309" s="1"/>
  <c r="CV309"/>
  <c r="DA309" s="1"/>
  <c r="CJ309"/>
  <c r="CO309" s="1"/>
  <c r="BX309"/>
  <c r="CC309" s="1"/>
  <c r="BL309"/>
  <c r="BQ309" s="1"/>
  <c r="AZ309"/>
  <c r="BE309" s="1"/>
  <c r="AN309"/>
  <c r="AS309" s="1"/>
  <c r="AB309"/>
  <c r="AG309" s="1"/>
  <c r="P309"/>
  <c r="U309" s="1"/>
  <c r="ER308"/>
  <c r="EW308" s="1"/>
  <c r="EF308"/>
  <c r="EK308" s="1"/>
  <c r="DT308"/>
  <c r="DY308" s="1"/>
  <c r="DH308"/>
  <c r="DM308" s="1"/>
  <c r="CV308"/>
  <c r="DA308" s="1"/>
  <c r="CJ308"/>
  <c r="CO308" s="1"/>
  <c r="BX308"/>
  <c r="CC308" s="1"/>
  <c r="BL308"/>
  <c r="BQ308" s="1"/>
  <c r="AZ308"/>
  <c r="BE308" s="1"/>
  <c r="AN308"/>
  <c r="AS308" s="1"/>
  <c r="AB308"/>
  <c r="AG308" s="1"/>
  <c r="P308"/>
  <c r="U308" s="1"/>
  <c r="ER307"/>
  <c r="EW307" s="1"/>
  <c r="EF307"/>
  <c r="EK307" s="1"/>
  <c r="DT307"/>
  <c r="DY307" s="1"/>
  <c r="DH307"/>
  <c r="DM307" s="1"/>
  <c r="CV307"/>
  <c r="DA307" s="1"/>
  <c r="CJ307"/>
  <c r="CO307" s="1"/>
  <c r="BX307"/>
  <c r="CC307" s="1"/>
  <c r="BL307"/>
  <c r="BQ307" s="1"/>
  <c r="AZ307"/>
  <c r="BE307" s="1"/>
  <c r="AN307"/>
  <c r="AS307" s="1"/>
  <c r="AB307"/>
  <c r="AG307" s="1"/>
  <c r="P307"/>
  <c r="U307" s="1"/>
  <c r="ER306"/>
  <c r="EW306" s="1"/>
  <c r="EF306"/>
  <c r="EK306" s="1"/>
  <c r="DT306"/>
  <c r="DY306" s="1"/>
  <c r="DH306"/>
  <c r="DM306" s="1"/>
  <c r="CV306"/>
  <c r="DA306" s="1"/>
  <c r="CJ306"/>
  <c r="CO306" s="1"/>
  <c r="BX306"/>
  <c r="CC306" s="1"/>
  <c r="BL306"/>
  <c r="BQ306" s="1"/>
  <c r="AZ306"/>
  <c r="BE306" s="1"/>
  <c r="AN306"/>
  <c r="AS306" s="1"/>
  <c r="AB306"/>
  <c r="AG306" s="1"/>
  <c r="P306"/>
  <c r="U306" s="1"/>
  <c r="ER305"/>
  <c r="EW305" s="1"/>
  <c r="EF305"/>
  <c r="EK305" s="1"/>
  <c r="DT305"/>
  <c r="DY305" s="1"/>
  <c r="DH305"/>
  <c r="DM305" s="1"/>
  <c r="CV305"/>
  <c r="DA305" s="1"/>
  <c r="CJ305"/>
  <c r="CO305" s="1"/>
  <c r="BX305"/>
  <c r="CC305" s="1"/>
  <c r="BL305"/>
  <c r="BQ305" s="1"/>
  <c r="AZ305"/>
  <c r="BE305" s="1"/>
  <c r="AN305"/>
  <c r="AS305" s="1"/>
  <c r="AB305"/>
  <c r="AG305" s="1"/>
  <c r="P305"/>
  <c r="U305" s="1"/>
  <c r="ER304"/>
  <c r="EW304" s="1"/>
  <c r="EF304"/>
  <c r="EK304" s="1"/>
  <c r="DT304"/>
  <c r="DY304" s="1"/>
  <c r="DH304"/>
  <c r="DM304" s="1"/>
  <c r="CV304"/>
  <c r="DA304" s="1"/>
  <c r="CJ304"/>
  <c r="CO304" s="1"/>
  <c r="BX304"/>
  <c r="CC304" s="1"/>
  <c r="BL304"/>
  <c r="BQ304" s="1"/>
  <c r="AZ304"/>
  <c r="BE304" s="1"/>
  <c r="AN304"/>
  <c r="AS304" s="1"/>
  <c r="AB304"/>
  <c r="AG304" s="1"/>
  <c r="P304"/>
  <c r="U304" s="1"/>
  <c r="ER303"/>
  <c r="EW303" s="1"/>
  <c r="EF303"/>
  <c r="EK303" s="1"/>
  <c r="DT303"/>
  <c r="DY303" s="1"/>
  <c r="DH303"/>
  <c r="DM303" s="1"/>
  <c r="CV303"/>
  <c r="DA303" s="1"/>
  <c r="CJ303"/>
  <c r="CO303" s="1"/>
  <c r="BX303"/>
  <c r="CC303" s="1"/>
  <c r="BL303"/>
  <c r="BQ303" s="1"/>
  <c r="AZ303"/>
  <c r="BE303" s="1"/>
  <c r="AN303"/>
  <c r="AS303" s="1"/>
  <c r="AB303"/>
  <c r="AG303" s="1"/>
  <c r="P303"/>
  <c r="U303" s="1"/>
  <c r="ER302"/>
  <c r="EW302" s="1"/>
  <c r="EF302"/>
  <c r="EK302" s="1"/>
  <c r="DT302"/>
  <c r="DY302" s="1"/>
  <c r="DH302"/>
  <c r="DM302" s="1"/>
  <c r="CV302"/>
  <c r="DA302" s="1"/>
  <c r="CJ302"/>
  <c r="CO302" s="1"/>
  <c r="BX302"/>
  <c r="CC302" s="1"/>
  <c r="BL302"/>
  <c r="BQ302" s="1"/>
  <c r="AZ302"/>
  <c r="BE302" s="1"/>
  <c r="AN302"/>
  <c r="AS302" s="1"/>
  <c r="AB302"/>
  <c r="AG302" s="1"/>
  <c r="P302"/>
  <c r="U302" s="1"/>
  <c r="ER301"/>
  <c r="EW301" s="1"/>
  <c r="EF301"/>
  <c r="EK301" s="1"/>
  <c r="DT301"/>
  <c r="DY301" s="1"/>
  <c r="DH301"/>
  <c r="DM301" s="1"/>
  <c r="CV301"/>
  <c r="DA301" s="1"/>
  <c r="CJ301"/>
  <c r="CO301" s="1"/>
  <c r="BX301"/>
  <c r="CC301" s="1"/>
  <c r="BL301"/>
  <c r="BQ301" s="1"/>
  <c r="AZ301"/>
  <c r="BE301" s="1"/>
  <c r="AN301"/>
  <c r="AS301" s="1"/>
  <c r="AB301"/>
  <c r="AG301" s="1"/>
  <c r="P301"/>
  <c r="U301" s="1"/>
  <c r="ER300"/>
  <c r="EW300" s="1"/>
  <c r="EF300"/>
  <c r="EK300" s="1"/>
  <c r="DT300"/>
  <c r="DY300" s="1"/>
  <c r="DH300"/>
  <c r="DM300" s="1"/>
  <c r="CV300"/>
  <c r="DA300" s="1"/>
  <c r="CJ300"/>
  <c r="CO300" s="1"/>
  <c r="BX300"/>
  <c r="CC300" s="1"/>
  <c r="BL300"/>
  <c r="BQ300" s="1"/>
  <c r="AZ300"/>
  <c r="BE300" s="1"/>
  <c r="AN300"/>
  <c r="AS300" s="1"/>
  <c r="AB300"/>
  <c r="AG300" s="1"/>
  <c r="P300"/>
  <c r="U300" s="1"/>
  <c r="ER299"/>
  <c r="EW299" s="1"/>
  <c r="EF299"/>
  <c r="EK299" s="1"/>
  <c r="DT299"/>
  <c r="DY299" s="1"/>
  <c r="DH299"/>
  <c r="DM299" s="1"/>
  <c r="CV299"/>
  <c r="DA299" s="1"/>
  <c r="CJ299"/>
  <c r="CO299" s="1"/>
  <c r="BX299"/>
  <c r="CC299" s="1"/>
  <c r="BL299"/>
  <c r="BQ299" s="1"/>
  <c r="AZ299"/>
  <c r="BE299" s="1"/>
  <c r="AN299"/>
  <c r="AS299" s="1"/>
  <c r="AB299"/>
  <c r="AG299" s="1"/>
  <c r="P299"/>
  <c r="U299" s="1"/>
  <c r="ER298"/>
  <c r="EW298" s="1"/>
  <c r="EF298"/>
  <c r="EK298" s="1"/>
  <c r="DT298"/>
  <c r="DY298" s="1"/>
  <c r="DH298"/>
  <c r="DM298" s="1"/>
  <c r="CV298"/>
  <c r="DA298" s="1"/>
  <c r="CJ298"/>
  <c r="CO298" s="1"/>
  <c r="BX298"/>
  <c r="CC298" s="1"/>
  <c r="BL298"/>
  <c r="BQ298" s="1"/>
  <c r="AZ298"/>
  <c r="BE298" s="1"/>
  <c r="AN298"/>
  <c r="AS298" s="1"/>
  <c r="AB298"/>
  <c r="AG298" s="1"/>
  <c r="P298"/>
  <c r="U298" s="1"/>
  <c r="ER297"/>
  <c r="EW297" s="1"/>
  <c r="EF297"/>
  <c r="EK297" s="1"/>
  <c r="DT297"/>
  <c r="DY297" s="1"/>
  <c r="DH297"/>
  <c r="DM297" s="1"/>
  <c r="CV297"/>
  <c r="DA297" s="1"/>
  <c r="CJ297"/>
  <c r="CO297" s="1"/>
  <c r="BX297"/>
  <c r="CC297" s="1"/>
  <c r="BL297"/>
  <c r="BQ297" s="1"/>
  <c r="AZ297"/>
  <c r="BE297" s="1"/>
  <c r="AN297"/>
  <c r="AS297" s="1"/>
  <c r="AB297"/>
  <c r="AG297" s="1"/>
  <c r="P297"/>
  <c r="U297" s="1"/>
  <c r="ER296"/>
  <c r="EW296" s="1"/>
  <c r="EF296"/>
  <c r="EK296" s="1"/>
  <c r="DT296"/>
  <c r="DY296" s="1"/>
  <c r="DH296"/>
  <c r="DM296" s="1"/>
  <c r="CV296"/>
  <c r="DA296" s="1"/>
  <c r="CJ296"/>
  <c r="CO296" s="1"/>
  <c r="BX296"/>
  <c r="CC296" s="1"/>
  <c r="BL296"/>
  <c r="BQ296" s="1"/>
  <c r="AZ296"/>
  <c r="BE296" s="1"/>
  <c r="AN296"/>
  <c r="AS296" s="1"/>
  <c r="AB296"/>
  <c r="AG296" s="1"/>
  <c r="P296"/>
  <c r="U296" s="1"/>
  <c r="ER295"/>
  <c r="EW295" s="1"/>
  <c r="EF295"/>
  <c r="EK295" s="1"/>
  <c r="DT295"/>
  <c r="DY295" s="1"/>
  <c r="DH295"/>
  <c r="DM295" s="1"/>
  <c r="CV295"/>
  <c r="DA295" s="1"/>
  <c r="CJ295"/>
  <c r="CO295" s="1"/>
  <c r="BX295"/>
  <c r="CC295" s="1"/>
  <c r="BL295"/>
  <c r="BQ295" s="1"/>
  <c r="AZ295"/>
  <c r="BE295" s="1"/>
  <c r="AN295"/>
  <c r="AS295" s="1"/>
  <c r="AB295"/>
  <c r="AG295" s="1"/>
  <c r="P295"/>
  <c r="U295" s="1"/>
  <c r="ER294"/>
  <c r="EW294" s="1"/>
  <c r="EF294"/>
  <c r="EK294" s="1"/>
  <c r="DT294"/>
  <c r="DY294" s="1"/>
  <c r="DH294"/>
  <c r="DM294" s="1"/>
  <c r="CV294"/>
  <c r="DA294" s="1"/>
  <c r="CJ294"/>
  <c r="CO294" s="1"/>
  <c r="BX294"/>
  <c r="CC294" s="1"/>
  <c r="BL294"/>
  <c r="BQ294" s="1"/>
  <c r="AZ294"/>
  <c r="BE294" s="1"/>
  <c r="AN294"/>
  <c r="AS294" s="1"/>
  <c r="AB294"/>
  <c r="AG294" s="1"/>
  <c r="P294"/>
  <c r="U294" s="1"/>
  <c r="ER293"/>
  <c r="EW293" s="1"/>
  <c r="EF293"/>
  <c r="EK293" s="1"/>
  <c r="DT293"/>
  <c r="DY293" s="1"/>
  <c r="DH293"/>
  <c r="DM293" s="1"/>
  <c r="CV293"/>
  <c r="DA293" s="1"/>
  <c r="CJ293"/>
  <c r="CO293" s="1"/>
  <c r="BX293"/>
  <c r="CC293" s="1"/>
  <c r="BL293"/>
  <c r="BQ293" s="1"/>
  <c r="AZ293"/>
  <c r="BE293" s="1"/>
  <c r="AN293"/>
  <c r="AS293" s="1"/>
  <c r="AB293"/>
  <c r="AG293" s="1"/>
  <c r="P293"/>
  <c r="U293" s="1"/>
  <c r="ER292"/>
  <c r="EW292" s="1"/>
  <c r="EF292"/>
  <c r="EK292" s="1"/>
  <c r="DT292"/>
  <c r="DY292" s="1"/>
  <c r="DH292"/>
  <c r="DM292" s="1"/>
  <c r="CV292"/>
  <c r="DA292" s="1"/>
  <c r="CJ292"/>
  <c r="CO292" s="1"/>
  <c r="BX292"/>
  <c r="CC292" s="1"/>
  <c r="BL292"/>
  <c r="BQ292" s="1"/>
  <c r="AZ292"/>
  <c r="BE292" s="1"/>
  <c r="AN292"/>
  <c r="AS292" s="1"/>
  <c r="AB292"/>
  <c r="AG292" s="1"/>
  <c r="P292"/>
  <c r="U292" s="1"/>
  <c r="ER291"/>
  <c r="EW291" s="1"/>
  <c r="EF291"/>
  <c r="EK291" s="1"/>
  <c r="DT291"/>
  <c r="DY291" s="1"/>
  <c r="DH291"/>
  <c r="DM291" s="1"/>
  <c r="CV291"/>
  <c r="DA291" s="1"/>
  <c r="CJ291"/>
  <c r="CO291" s="1"/>
  <c r="BX291"/>
  <c r="CC291" s="1"/>
  <c r="BL291"/>
  <c r="BQ291" s="1"/>
  <c r="AZ291"/>
  <c r="BE291" s="1"/>
  <c r="AN291"/>
  <c r="AS291" s="1"/>
  <c r="AB291"/>
  <c r="AG291" s="1"/>
  <c r="P291"/>
  <c r="U291" s="1"/>
  <c r="ER290"/>
  <c r="EW290" s="1"/>
  <c r="EF290"/>
  <c r="EK290" s="1"/>
  <c r="DT290"/>
  <c r="DY290" s="1"/>
  <c r="DH290"/>
  <c r="DM290" s="1"/>
  <c r="CV290"/>
  <c r="DA290" s="1"/>
  <c r="CJ290"/>
  <c r="CO290" s="1"/>
  <c r="BX290"/>
  <c r="CC290" s="1"/>
  <c r="BL290"/>
  <c r="BQ290" s="1"/>
  <c r="AZ290"/>
  <c r="BE290" s="1"/>
  <c r="AN290"/>
  <c r="AS290" s="1"/>
  <c r="AB290"/>
  <c r="AG290" s="1"/>
  <c r="P290"/>
  <c r="U290" s="1"/>
  <c r="ER289"/>
  <c r="EW289" s="1"/>
  <c r="EF289"/>
  <c r="EK289" s="1"/>
  <c r="DT289"/>
  <c r="DY289" s="1"/>
  <c r="DH289"/>
  <c r="DM289" s="1"/>
  <c r="CV289"/>
  <c r="DA289" s="1"/>
  <c r="CJ289"/>
  <c r="CO289" s="1"/>
  <c r="BX289"/>
  <c r="CC289" s="1"/>
  <c r="BL289"/>
  <c r="BQ289" s="1"/>
  <c r="AZ289"/>
  <c r="BE289" s="1"/>
  <c r="AN289"/>
  <c r="AS289" s="1"/>
  <c r="AB289"/>
  <c r="AG289" s="1"/>
  <c r="P289"/>
  <c r="U289" s="1"/>
  <c r="ER288"/>
  <c r="EW288" s="1"/>
  <c r="EF288"/>
  <c r="EK288" s="1"/>
  <c r="DT288"/>
  <c r="DY288" s="1"/>
  <c r="DH288"/>
  <c r="DM288" s="1"/>
  <c r="CV288"/>
  <c r="DA288" s="1"/>
  <c r="CJ288"/>
  <c r="CO288" s="1"/>
  <c r="BX288"/>
  <c r="CC288" s="1"/>
  <c r="BL288"/>
  <c r="BQ288" s="1"/>
  <c r="AZ288"/>
  <c r="BE288" s="1"/>
  <c r="AN288"/>
  <c r="AS288" s="1"/>
  <c r="AB288"/>
  <c r="AG288" s="1"/>
  <c r="P288"/>
  <c r="U288" s="1"/>
  <c r="ER287"/>
  <c r="EW287" s="1"/>
  <c r="EF287"/>
  <c r="EK287" s="1"/>
  <c r="DT287"/>
  <c r="DY287" s="1"/>
  <c r="DH287"/>
  <c r="DM287" s="1"/>
  <c r="CV287"/>
  <c r="DA287" s="1"/>
  <c r="CJ287"/>
  <c r="CO287" s="1"/>
  <c r="BX287"/>
  <c r="CC287" s="1"/>
  <c r="BL287"/>
  <c r="BQ287" s="1"/>
  <c r="AZ287"/>
  <c r="BE287" s="1"/>
  <c r="AN287"/>
  <c r="AS287" s="1"/>
  <c r="AB287"/>
  <c r="AG287" s="1"/>
  <c r="P287"/>
  <c r="U287" s="1"/>
  <c r="ER286"/>
  <c r="EW286" s="1"/>
  <c r="EF286"/>
  <c r="EK286" s="1"/>
  <c r="DT286"/>
  <c r="DY286" s="1"/>
  <c r="DH286"/>
  <c r="DM286" s="1"/>
  <c r="CV286"/>
  <c r="DA286" s="1"/>
  <c r="CJ286"/>
  <c r="CO286" s="1"/>
  <c r="BX286"/>
  <c r="CC286" s="1"/>
  <c r="BL286"/>
  <c r="BQ286" s="1"/>
  <c r="AZ286"/>
  <c r="BE286" s="1"/>
  <c r="AN286"/>
  <c r="AS286" s="1"/>
  <c r="AB286"/>
  <c r="AG286" s="1"/>
  <c r="P286"/>
  <c r="U286" s="1"/>
  <c r="ER285"/>
  <c r="EW285" s="1"/>
  <c r="EF285"/>
  <c r="EK285" s="1"/>
  <c r="DT285"/>
  <c r="DY285" s="1"/>
  <c r="DH285"/>
  <c r="DM285" s="1"/>
  <c r="CV285"/>
  <c r="DA285" s="1"/>
  <c r="CJ285"/>
  <c r="CO285" s="1"/>
  <c r="BX285"/>
  <c r="CC285" s="1"/>
  <c r="BL285"/>
  <c r="BQ285" s="1"/>
  <c r="AZ285"/>
  <c r="BE285" s="1"/>
  <c r="AN285"/>
  <c r="AS285" s="1"/>
  <c r="AB285"/>
  <c r="AG285" s="1"/>
  <c r="P285"/>
  <c r="U285" s="1"/>
  <c r="ER284"/>
  <c r="EW284" s="1"/>
  <c r="EF284"/>
  <c r="EK284" s="1"/>
  <c r="DT284"/>
  <c r="DY284" s="1"/>
  <c r="DH284"/>
  <c r="DM284" s="1"/>
  <c r="CV284"/>
  <c r="DA284" s="1"/>
  <c r="CJ284"/>
  <c r="CO284" s="1"/>
  <c r="BX284"/>
  <c r="CC284" s="1"/>
  <c r="BL284"/>
  <c r="BQ284" s="1"/>
  <c r="AZ284"/>
  <c r="BE284" s="1"/>
  <c r="AN284"/>
  <c r="AS284" s="1"/>
  <c r="AB284"/>
  <c r="AG284" s="1"/>
  <c r="P284"/>
  <c r="U284" s="1"/>
  <c r="ER283"/>
  <c r="EW283" s="1"/>
  <c r="EF283"/>
  <c r="EK283" s="1"/>
  <c r="DT283"/>
  <c r="DY283" s="1"/>
  <c r="DH283"/>
  <c r="DM283" s="1"/>
  <c r="CV283"/>
  <c r="DA283" s="1"/>
  <c r="CJ283"/>
  <c r="CO283" s="1"/>
  <c r="BX283"/>
  <c r="CC283" s="1"/>
  <c r="BL283"/>
  <c r="BQ283" s="1"/>
  <c r="AZ283"/>
  <c r="BE283" s="1"/>
  <c r="AN283"/>
  <c r="AS283" s="1"/>
  <c r="AB283"/>
  <c r="AG283" s="1"/>
  <c r="P283"/>
  <c r="U283" s="1"/>
  <c r="ER282"/>
  <c r="EW282" s="1"/>
  <c r="EF282"/>
  <c r="EK282" s="1"/>
  <c r="DT282"/>
  <c r="DY282" s="1"/>
  <c r="DH282"/>
  <c r="DM282" s="1"/>
  <c r="CV282"/>
  <c r="DA282" s="1"/>
  <c r="CJ282"/>
  <c r="CO282" s="1"/>
  <c r="BX282"/>
  <c r="CC282" s="1"/>
  <c r="BL282"/>
  <c r="BQ282" s="1"/>
  <c r="AZ282"/>
  <c r="BE282" s="1"/>
  <c r="AN282"/>
  <c r="AS282" s="1"/>
  <c r="AB282"/>
  <c r="AG282" s="1"/>
  <c r="P282"/>
  <c r="U282" s="1"/>
  <c r="ER281"/>
  <c r="EW281" s="1"/>
  <c r="EF281"/>
  <c r="EK281" s="1"/>
  <c r="DT281"/>
  <c r="DY281" s="1"/>
  <c r="DH281"/>
  <c r="DM281" s="1"/>
  <c r="CV281"/>
  <c r="DA281" s="1"/>
  <c r="CJ281"/>
  <c r="CO281" s="1"/>
  <c r="BX281"/>
  <c r="CC281" s="1"/>
  <c r="BL281"/>
  <c r="BQ281" s="1"/>
  <c r="AZ281"/>
  <c r="BE281" s="1"/>
  <c r="AN281"/>
  <c r="AS281" s="1"/>
  <c r="AB281"/>
  <c r="AG281" s="1"/>
  <c r="P281"/>
  <c r="U281" s="1"/>
  <c r="ER280"/>
  <c r="EW280" s="1"/>
  <c r="EF280"/>
  <c r="EK280" s="1"/>
  <c r="DT280"/>
  <c r="DY280" s="1"/>
  <c r="DH280"/>
  <c r="DM280" s="1"/>
  <c r="CV280"/>
  <c r="DA280" s="1"/>
  <c r="CJ280"/>
  <c r="CO280" s="1"/>
  <c r="BX280"/>
  <c r="CC280" s="1"/>
  <c r="BL280"/>
  <c r="BQ280" s="1"/>
  <c r="AZ280"/>
  <c r="BE280" s="1"/>
  <c r="AN280"/>
  <c r="AS280" s="1"/>
  <c r="AB280"/>
  <c r="AG280" s="1"/>
  <c r="P280"/>
  <c r="U280" s="1"/>
  <c r="ER279"/>
  <c r="EW279" s="1"/>
  <c r="EF279"/>
  <c r="EK279" s="1"/>
  <c r="DT279"/>
  <c r="DY279" s="1"/>
  <c r="DH279"/>
  <c r="DM279" s="1"/>
  <c r="CV279"/>
  <c r="DA279" s="1"/>
  <c r="CJ279"/>
  <c r="CO279" s="1"/>
  <c r="BX279"/>
  <c r="CC279" s="1"/>
  <c r="BL279"/>
  <c r="BQ279" s="1"/>
  <c r="AZ279"/>
  <c r="BE279" s="1"/>
  <c r="AN279"/>
  <c r="AS279" s="1"/>
  <c r="AB279"/>
  <c r="AG279" s="1"/>
  <c r="P279"/>
  <c r="U279" s="1"/>
  <c r="ER278"/>
  <c r="EW278" s="1"/>
  <c r="EF278"/>
  <c r="EK278" s="1"/>
  <c r="DT278"/>
  <c r="DY278" s="1"/>
  <c r="DH278"/>
  <c r="DM278" s="1"/>
  <c r="CV278"/>
  <c r="DA278" s="1"/>
  <c r="CJ278"/>
  <c r="CO278" s="1"/>
  <c r="BX278"/>
  <c r="CC278" s="1"/>
  <c r="BL278"/>
  <c r="BQ278" s="1"/>
  <c r="AZ278"/>
  <c r="BE278" s="1"/>
  <c r="AN278"/>
  <c r="AS278" s="1"/>
  <c r="AB278"/>
  <c r="AG278" s="1"/>
  <c r="P278"/>
  <c r="U278" s="1"/>
  <c r="ER277"/>
  <c r="EW277" s="1"/>
  <c r="EF277"/>
  <c r="EK277" s="1"/>
  <c r="DT277"/>
  <c r="DY277" s="1"/>
  <c r="DH277"/>
  <c r="DM277" s="1"/>
  <c r="CV277"/>
  <c r="DA277" s="1"/>
  <c r="CJ277"/>
  <c r="CO277" s="1"/>
  <c r="BX277"/>
  <c r="CC277" s="1"/>
  <c r="BL277"/>
  <c r="BQ277" s="1"/>
  <c r="AZ277"/>
  <c r="BE277" s="1"/>
  <c r="AN277"/>
  <c r="AS277" s="1"/>
  <c r="AB277"/>
  <c r="AG277" s="1"/>
  <c r="P277"/>
  <c r="U277" s="1"/>
  <c r="ER276"/>
  <c r="EW276" s="1"/>
  <c r="EF276"/>
  <c r="EK276" s="1"/>
  <c r="DT276"/>
  <c r="DY276" s="1"/>
  <c r="DH276"/>
  <c r="DM276" s="1"/>
  <c r="CV276"/>
  <c r="DA276" s="1"/>
  <c r="CJ276"/>
  <c r="CO276" s="1"/>
  <c r="BX276"/>
  <c r="CC276" s="1"/>
  <c r="BL276"/>
  <c r="BQ276" s="1"/>
  <c r="AZ276"/>
  <c r="BE276" s="1"/>
  <c r="AN276"/>
  <c r="AS276" s="1"/>
  <c r="AB276"/>
  <c r="AG276" s="1"/>
  <c r="P276"/>
  <c r="U276" s="1"/>
  <c r="ER275"/>
  <c r="EW275" s="1"/>
  <c r="EF275"/>
  <c r="EK275" s="1"/>
  <c r="DT275"/>
  <c r="DY275" s="1"/>
  <c r="DH275"/>
  <c r="DM275" s="1"/>
  <c r="CV275"/>
  <c r="DA275" s="1"/>
  <c r="CJ275"/>
  <c r="CO275" s="1"/>
  <c r="BX275"/>
  <c r="CC275" s="1"/>
  <c r="BL275"/>
  <c r="BQ275" s="1"/>
  <c r="AZ275"/>
  <c r="BE275" s="1"/>
  <c r="AN275"/>
  <c r="AS275" s="1"/>
  <c r="AB275"/>
  <c r="AG275" s="1"/>
  <c r="P275"/>
  <c r="U275" s="1"/>
  <c r="ER274"/>
  <c r="EW274" s="1"/>
  <c r="EF274"/>
  <c r="EK274" s="1"/>
  <c r="DT274"/>
  <c r="DY274" s="1"/>
  <c r="DH274"/>
  <c r="DM274" s="1"/>
  <c r="CV274"/>
  <c r="DA274" s="1"/>
  <c r="CJ274"/>
  <c r="CO274" s="1"/>
  <c r="BX274"/>
  <c r="CC274" s="1"/>
  <c r="BL274"/>
  <c r="BQ274" s="1"/>
  <c r="AZ274"/>
  <c r="BE274" s="1"/>
  <c r="AN274"/>
  <c r="AS274" s="1"/>
  <c r="AB274"/>
  <c r="AG274" s="1"/>
  <c r="P274"/>
  <c r="U274" s="1"/>
  <c r="ER273"/>
  <c r="EW273" s="1"/>
  <c r="EF273"/>
  <c r="EK273" s="1"/>
  <c r="DT273"/>
  <c r="DY273" s="1"/>
  <c r="DH273"/>
  <c r="DM273" s="1"/>
  <c r="CV273"/>
  <c r="DA273" s="1"/>
  <c r="CJ273"/>
  <c r="CO273" s="1"/>
  <c r="BX273"/>
  <c r="CC273" s="1"/>
  <c r="BL273"/>
  <c r="BQ273" s="1"/>
  <c r="AZ273"/>
  <c r="BE273" s="1"/>
  <c r="AN273"/>
  <c r="AS273" s="1"/>
  <c r="AB273"/>
  <c r="AG273" s="1"/>
  <c r="P273"/>
  <c r="U273" s="1"/>
  <c r="ER272"/>
  <c r="EW272" s="1"/>
  <c r="EF272"/>
  <c r="EK272" s="1"/>
  <c r="DT272"/>
  <c r="DY272" s="1"/>
  <c r="DH272"/>
  <c r="DM272" s="1"/>
  <c r="CV272"/>
  <c r="DA272" s="1"/>
  <c r="CJ272"/>
  <c r="CO272" s="1"/>
  <c r="BX272"/>
  <c r="CC272" s="1"/>
  <c r="BL272"/>
  <c r="BQ272" s="1"/>
  <c r="AZ272"/>
  <c r="BE272" s="1"/>
  <c r="AN272"/>
  <c r="AS272" s="1"/>
  <c r="AB272"/>
  <c r="AG272" s="1"/>
  <c r="P272"/>
  <c r="U272" s="1"/>
  <c r="ER271"/>
  <c r="EW271" s="1"/>
  <c r="EF271"/>
  <c r="EK271" s="1"/>
  <c r="DT271"/>
  <c r="DY271" s="1"/>
  <c r="DH271"/>
  <c r="DM271" s="1"/>
  <c r="CV271"/>
  <c r="DA271" s="1"/>
  <c r="CJ271"/>
  <c r="CO271" s="1"/>
  <c r="BX271"/>
  <c r="CC271" s="1"/>
  <c r="BL271"/>
  <c r="BQ271" s="1"/>
  <c r="AZ271"/>
  <c r="BE271" s="1"/>
  <c r="AN271"/>
  <c r="AS271" s="1"/>
  <c r="AB271"/>
  <c r="AG271" s="1"/>
  <c r="P271"/>
  <c r="U271" s="1"/>
  <c r="ER270"/>
  <c r="EW270" s="1"/>
  <c r="EF270"/>
  <c r="EK270" s="1"/>
  <c r="DT270"/>
  <c r="DY270" s="1"/>
  <c r="DH270"/>
  <c r="DM270" s="1"/>
  <c r="CV270"/>
  <c r="DA270" s="1"/>
  <c r="CJ270"/>
  <c r="CO270" s="1"/>
  <c r="BX270"/>
  <c r="CC270" s="1"/>
  <c r="BL270"/>
  <c r="BQ270" s="1"/>
  <c r="AZ270"/>
  <c r="BE270" s="1"/>
  <c r="AN270"/>
  <c r="AS270" s="1"/>
  <c r="AB270"/>
  <c r="AG270" s="1"/>
  <c r="P270"/>
  <c r="U270" s="1"/>
  <c r="ER269"/>
  <c r="EW269" s="1"/>
  <c r="EF269"/>
  <c r="EK269" s="1"/>
  <c r="DT269"/>
  <c r="DY269" s="1"/>
  <c r="DH269"/>
  <c r="DM269" s="1"/>
  <c r="CV269"/>
  <c r="DA269" s="1"/>
  <c r="CJ269"/>
  <c r="CO269" s="1"/>
  <c r="BX269"/>
  <c r="CC269" s="1"/>
  <c r="BL269"/>
  <c r="BQ269" s="1"/>
  <c r="AZ269"/>
  <c r="BE269" s="1"/>
  <c r="AN269"/>
  <c r="AS269" s="1"/>
  <c r="AB269"/>
  <c r="AG269" s="1"/>
  <c r="P269"/>
  <c r="U269" s="1"/>
  <c r="ER268"/>
  <c r="EW268" s="1"/>
  <c r="EF268"/>
  <c r="EK268" s="1"/>
  <c r="DT268"/>
  <c r="DY268" s="1"/>
  <c r="DH268"/>
  <c r="DM268" s="1"/>
  <c r="CV268"/>
  <c r="DA268" s="1"/>
  <c r="CJ268"/>
  <c r="CO268" s="1"/>
  <c r="BX268"/>
  <c r="CC268" s="1"/>
  <c r="BL268"/>
  <c r="BQ268" s="1"/>
  <c r="AZ268"/>
  <c r="BE268" s="1"/>
  <c r="AN268"/>
  <c r="AS268" s="1"/>
  <c r="AB268"/>
  <c r="AG268" s="1"/>
  <c r="P268"/>
  <c r="U268" s="1"/>
  <c r="ER267"/>
  <c r="EW267" s="1"/>
  <c r="EF267"/>
  <c r="EK267" s="1"/>
  <c r="DT267"/>
  <c r="DY267" s="1"/>
  <c r="DH267"/>
  <c r="DM267" s="1"/>
  <c r="CV267"/>
  <c r="DA267" s="1"/>
  <c r="CJ267"/>
  <c r="CO267" s="1"/>
  <c r="BX267"/>
  <c r="CC267" s="1"/>
  <c r="BL267"/>
  <c r="BQ267" s="1"/>
  <c r="AZ267"/>
  <c r="BE267" s="1"/>
  <c r="AN267"/>
  <c r="AS267" s="1"/>
  <c r="AB267"/>
  <c r="AG267" s="1"/>
  <c r="P267"/>
  <c r="U267" s="1"/>
  <c r="ER266"/>
  <c r="EW266" s="1"/>
  <c r="EF266"/>
  <c r="EK266" s="1"/>
  <c r="DT266"/>
  <c r="DY266" s="1"/>
  <c r="DH266"/>
  <c r="DM266" s="1"/>
  <c r="CV266"/>
  <c r="DA266" s="1"/>
  <c r="CJ266"/>
  <c r="CO266" s="1"/>
  <c r="BX266"/>
  <c r="CC266" s="1"/>
  <c r="BL266"/>
  <c r="BQ266" s="1"/>
  <c r="AZ266"/>
  <c r="BE266" s="1"/>
  <c r="AN266"/>
  <c r="AS266" s="1"/>
  <c r="AB266"/>
  <c r="AG266" s="1"/>
  <c r="P266"/>
  <c r="U266" s="1"/>
  <c r="ER265"/>
  <c r="EW265" s="1"/>
  <c r="EF265"/>
  <c r="EK265" s="1"/>
  <c r="DT265"/>
  <c r="DY265" s="1"/>
  <c r="DH265"/>
  <c r="DM265" s="1"/>
  <c r="CV265"/>
  <c r="DA265" s="1"/>
  <c r="CJ265"/>
  <c r="CO265" s="1"/>
  <c r="BX265"/>
  <c r="CC265" s="1"/>
  <c r="BL265"/>
  <c r="BQ265" s="1"/>
  <c r="AZ265"/>
  <c r="BE265" s="1"/>
  <c r="AN265"/>
  <c r="AS265" s="1"/>
  <c r="AB265"/>
  <c r="AG265" s="1"/>
  <c r="P265"/>
  <c r="U265" s="1"/>
  <c r="ER264"/>
  <c r="EW264" s="1"/>
  <c r="EF264"/>
  <c r="EK264" s="1"/>
  <c r="DT264"/>
  <c r="DY264" s="1"/>
  <c r="DH264"/>
  <c r="DM264" s="1"/>
  <c r="CV264"/>
  <c r="DA264" s="1"/>
  <c r="CJ264"/>
  <c r="CO264" s="1"/>
  <c r="BX264"/>
  <c r="CC264" s="1"/>
  <c r="BL264"/>
  <c r="BQ264" s="1"/>
  <c r="AZ264"/>
  <c r="BE264" s="1"/>
  <c r="AN264"/>
  <c r="AS264" s="1"/>
  <c r="AB264"/>
  <c r="AG264" s="1"/>
  <c r="P264"/>
  <c r="U264" s="1"/>
  <c r="ER263"/>
  <c r="EW263" s="1"/>
  <c r="EF263"/>
  <c r="EK263" s="1"/>
  <c r="DT263"/>
  <c r="DY263" s="1"/>
  <c r="DH263"/>
  <c r="DM263" s="1"/>
  <c r="CV263"/>
  <c r="DA263" s="1"/>
  <c r="CJ263"/>
  <c r="CO263" s="1"/>
  <c r="BX263"/>
  <c r="CC263" s="1"/>
  <c r="BL263"/>
  <c r="BQ263" s="1"/>
  <c r="AZ263"/>
  <c r="BE263" s="1"/>
  <c r="AN263"/>
  <c r="AS263" s="1"/>
  <c r="AB263"/>
  <c r="AG263" s="1"/>
  <c r="P263"/>
  <c r="U263" s="1"/>
  <c r="ER262"/>
  <c r="EW262" s="1"/>
  <c r="EF262"/>
  <c r="EK262" s="1"/>
  <c r="DT262"/>
  <c r="DY262" s="1"/>
  <c r="DH262"/>
  <c r="DM262" s="1"/>
  <c r="CV262"/>
  <c r="DA262" s="1"/>
  <c r="CJ262"/>
  <c r="CO262" s="1"/>
  <c r="BX262"/>
  <c r="CC262" s="1"/>
  <c r="BL262"/>
  <c r="BQ262" s="1"/>
  <c r="AZ262"/>
  <c r="BE262" s="1"/>
  <c r="AN262"/>
  <c r="AS262" s="1"/>
  <c r="AB262"/>
  <c r="AG262" s="1"/>
  <c r="P262"/>
  <c r="U262" s="1"/>
  <c r="ER261"/>
  <c r="EW261" s="1"/>
  <c r="EF261"/>
  <c r="EK261" s="1"/>
  <c r="DT261"/>
  <c r="DY261" s="1"/>
  <c r="DH261"/>
  <c r="DM261" s="1"/>
  <c r="CV261"/>
  <c r="DA261" s="1"/>
  <c r="CJ261"/>
  <c r="CO261" s="1"/>
  <c r="BX261"/>
  <c r="CC261" s="1"/>
  <c r="BL261"/>
  <c r="BQ261" s="1"/>
  <c r="AZ261"/>
  <c r="BE261" s="1"/>
  <c r="AN261"/>
  <c r="AS261" s="1"/>
  <c r="AB261"/>
  <c r="AG261" s="1"/>
  <c r="P261"/>
  <c r="U261" s="1"/>
  <c r="ER260"/>
  <c r="EW260" s="1"/>
  <c r="EF260"/>
  <c r="EK260" s="1"/>
  <c r="DT260"/>
  <c r="DY260" s="1"/>
  <c r="DH260"/>
  <c r="DM260" s="1"/>
  <c r="CV260"/>
  <c r="DA260" s="1"/>
  <c r="CJ260"/>
  <c r="CO260" s="1"/>
  <c r="BX260"/>
  <c r="CC260" s="1"/>
  <c r="BL260"/>
  <c r="BQ260" s="1"/>
  <c r="AZ260"/>
  <c r="BE260" s="1"/>
  <c r="AN260"/>
  <c r="AS260" s="1"/>
  <c r="AB260"/>
  <c r="AG260" s="1"/>
  <c r="P260"/>
  <c r="U260" s="1"/>
  <c r="ER259"/>
  <c r="EW259" s="1"/>
  <c r="EF259"/>
  <c r="EK259" s="1"/>
  <c r="DT259"/>
  <c r="DY259" s="1"/>
  <c r="DH259"/>
  <c r="DM259" s="1"/>
  <c r="CV259"/>
  <c r="DA259" s="1"/>
  <c r="CJ259"/>
  <c r="CO259" s="1"/>
  <c r="BX259"/>
  <c r="CC259" s="1"/>
  <c r="BL259"/>
  <c r="BQ259" s="1"/>
  <c r="AZ259"/>
  <c r="BE259" s="1"/>
  <c r="AN259"/>
  <c r="AS259" s="1"/>
  <c r="AB259"/>
  <c r="AG259" s="1"/>
  <c r="P259"/>
  <c r="U259" s="1"/>
  <c r="ER258"/>
  <c r="EW258" s="1"/>
  <c r="EF258"/>
  <c r="EK258" s="1"/>
  <c r="DT258"/>
  <c r="DY258" s="1"/>
  <c r="DH258"/>
  <c r="DM258" s="1"/>
  <c r="CV258"/>
  <c r="DA258" s="1"/>
  <c r="CJ258"/>
  <c r="CO258" s="1"/>
  <c r="BX258"/>
  <c r="CC258" s="1"/>
  <c r="BL258"/>
  <c r="BQ258" s="1"/>
  <c r="AZ258"/>
  <c r="BE258" s="1"/>
  <c r="AN258"/>
  <c r="AS258" s="1"/>
  <c r="AB258"/>
  <c r="AG258" s="1"/>
  <c r="P258"/>
  <c r="U258" s="1"/>
  <c r="ER257"/>
  <c r="EW257" s="1"/>
  <c r="EF257"/>
  <c r="EK257" s="1"/>
  <c r="DT257"/>
  <c r="DY257" s="1"/>
  <c r="DH257"/>
  <c r="DM257" s="1"/>
  <c r="CV257"/>
  <c r="DA257" s="1"/>
  <c r="CJ257"/>
  <c r="CO257" s="1"/>
  <c r="BX257"/>
  <c r="CC257" s="1"/>
  <c r="BL257"/>
  <c r="BQ257" s="1"/>
  <c r="AZ257"/>
  <c r="BE257" s="1"/>
  <c r="AN257"/>
  <c r="AS257" s="1"/>
  <c r="AB257"/>
  <c r="AG257" s="1"/>
  <c r="P257"/>
  <c r="U257" s="1"/>
  <c r="ER256"/>
  <c r="EW256" s="1"/>
  <c r="EF256"/>
  <c r="EK256" s="1"/>
  <c r="DT256"/>
  <c r="DY256" s="1"/>
  <c r="DH256"/>
  <c r="DM256" s="1"/>
  <c r="CV256"/>
  <c r="DA256" s="1"/>
  <c r="CJ256"/>
  <c r="CO256" s="1"/>
  <c r="BX256"/>
  <c r="CC256" s="1"/>
  <c r="BL256"/>
  <c r="BQ256" s="1"/>
  <c r="AZ256"/>
  <c r="BE256" s="1"/>
  <c r="AN256"/>
  <c r="AS256" s="1"/>
  <c r="AB256"/>
  <c r="AG256" s="1"/>
  <c r="P256"/>
  <c r="U256" s="1"/>
  <c r="ER255"/>
  <c r="EW255" s="1"/>
  <c r="EF255"/>
  <c r="EK255" s="1"/>
  <c r="DT255"/>
  <c r="DY255" s="1"/>
  <c r="DH255"/>
  <c r="DM255" s="1"/>
  <c r="CV255"/>
  <c r="DA255" s="1"/>
  <c r="CJ255"/>
  <c r="CO255" s="1"/>
  <c r="BX255"/>
  <c r="CC255" s="1"/>
  <c r="BL255"/>
  <c r="BQ255" s="1"/>
  <c r="AZ255"/>
  <c r="BE255" s="1"/>
  <c r="AN255"/>
  <c r="AS255" s="1"/>
  <c r="AB255"/>
  <c r="AG255" s="1"/>
  <c r="P255"/>
  <c r="U255" s="1"/>
  <c r="ER254"/>
  <c r="EW254" s="1"/>
  <c r="EF254"/>
  <c r="EK254" s="1"/>
  <c r="DT254"/>
  <c r="DY254" s="1"/>
  <c r="DH254"/>
  <c r="DM254" s="1"/>
  <c r="CV254"/>
  <c r="DA254" s="1"/>
  <c r="CJ254"/>
  <c r="CO254" s="1"/>
  <c r="BX254"/>
  <c r="CC254" s="1"/>
  <c r="BL254"/>
  <c r="BQ254" s="1"/>
  <c r="AZ254"/>
  <c r="BE254" s="1"/>
  <c r="AN254"/>
  <c r="AS254" s="1"/>
  <c r="AB254"/>
  <c r="AG254" s="1"/>
  <c r="P254"/>
  <c r="U254" s="1"/>
  <c r="ER253"/>
  <c r="EW253" s="1"/>
  <c r="EF253"/>
  <c r="EK253" s="1"/>
  <c r="DT253"/>
  <c r="DY253" s="1"/>
  <c r="DH253"/>
  <c r="DM253" s="1"/>
  <c r="CV253"/>
  <c r="DA253" s="1"/>
  <c r="CJ253"/>
  <c r="CO253" s="1"/>
  <c r="BX253"/>
  <c r="CC253" s="1"/>
  <c r="BL253"/>
  <c r="BQ253" s="1"/>
  <c r="AZ253"/>
  <c r="BE253" s="1"/>
  <c r="AN253"/>
  <c r="AS253" s="1"/>
  <c r="AB253"/>
  <c r="AG253" s="1"/>
  <c r="P253"/>
  <c r="U253" s="1"/>
  <c r="ER252"/>
  <c r="EW252" s="1"/>
  <c r="EF252"/>
  <c r="EK252" s="1"/>
  <c r="DT252"/>
  <c r="DY252" s="1"/>
  <c r="DH252"/>
  <c r="DM252" s="1"/>
  <c r="CV252"/>
  <c r="DA252" s="1"/>
  <c r="CJ252"/>
  <c r="CO252" s="1"/>
  <c r="BX252"/>
  <c r="CC252" s="1"/>
  <c r="BL252"/>
  <c r="BQ252" s="1"/>
  <c r="AZ252"/>
  <c r="BE252" s="1"/>
  <c r="AN252"/>
  <c r="AS252" s="1"/>
  <c r="AB252"/>
  <c r="AG252" s="1"/>
  <c r="P252"/>
  <c r="U252" s="1"/>
  <c r="ER251"/>
  <c r="EW251" s="1"/>
  <c r="EF251"/>
  <c r="EK251" s="1"/>
  <c r="DT251"/>
  <c r="DY251" s="1"/>
  <c r="DH251"/>
  <c r="DM251" s="1"/>
  <c r="CV251"/>
  <c r="DA251" s="1"/>
  <c r="CJ251"/>
  <c r="CO251" s="1"/>
  <c r="BX251"/>
  <c r="CC251" s="1"/>
  <c r="BL251"/>
  <c r="BQ251" s="1"/>
  <c r="AZ251"/>
  <c r="BE251" s="1"/>
  <c r="AN251"/>
  <c r="AS251" s="1"/>
  <c r="AB251"/>
  <c r="AG251" s="1"/>
  <c r="P251"/>
  <c r="U251" s="1"/>
  <c r="ER250"/>
  <c r="EW250" s="1"/>
  <c r="EF250"/>
  <c r="EK250" s="1"/>
  <c r="DT250"/>
  <c r="DY250" s="1"/>
  <c r="DH250"/>
  <c r="DM250" s="1"/>
  <c r="CV250"/>
  <c r="DA250" s="1"/>
  <c r="CJ250"/>
  <c r="CO250" s="1"/>
  <c r="BX250"/>
  <c r="CC250" s="1"/>
  <c r="BL250"/>
  <c r="BQ250" s="1"/>
  <c r="AZ250"/>
  <c r="BE250" s="1"/>
  <c r="AN250"/>
  <c r="AS250" s="1"/>
  <c r="AB250"/>
  <c r="AG250" s="1"/>
  <c r="P250"/>
  <c r="U250" s="1"/>
  <c r="ER249"/>
  <c r="EW249" s="1"/>
  <c r="EF249"/>
  <c r="EK249" s="1"/>
  <c r="DT249"/>
  <c r="DY249" s="1"/>
  <c r="DH249"/>
  <c r="DM249" s="1"/>
  <c r="CV249"/>
  <c r="DA249" s="1"/>
  <c r="CJ249"/>
  <c r="CO249" s="1"/>
  <c r="BX249"/>
  <c r="CC249" s="1"/>
  <c r="BL249"/>
  <c r="BQ249" s="1"/>
  <c r="AZ249"/>
  <c r="BE249" s="1"/>
  <c r="AN249"/>
  <c r="AS249" s="1"/>
  <c r="AB249"/>
  <c r="AG249" s="1"/>
  <c r="P249"/>
  <c r="U249" s="1"/>
  <c r="ER248"/>
  <c r="EW248" s="1"/>
  <c r="EF248"/>
  <c r="EK248" s="1"/>
  <c r="DT248"/>
  <c r="DY248" s="1"/>
  <c r="DH248"/>
  <c r="DM248" s="1"/>
  <c r="CV248"/>
  <c r="DA248" s="1"/>
  <c r="CJ248"/>
  <c r="CO248" s="1"/>
  <c r="BX248"/>
  <c r="CC248" s="1"/>
  <c r="BL248"/>
  <c r="BQ248" s="1"/>
  <c r="AZ248"/>
  <c r="BE248" s="1"/>
  <c r="AN248"/>
  <c r="AS248" s="1"/>
  <c r="AB248"/>
  <c r="AG248" s="1"/>
  <c r="P248"/>
  <c r="U248" s="1"/>
  <c r="ER247"/>
  <c r="EW247" s="1"/>
  <c r="EF247"/>
  <c r="EK247" s="1"/>
  <c r="DT247"/>
  <c r="DY247" s="1"/>
  <c r="DH247"/>
  <c r="DM247" s="1"/>
  <c r="CV247"/>
  <c r="DA247" s="1"/>
  <c r="CJ247"/>
  <c r="CO247" s="1"/>
  <c r="BX247"/>
  <c r="CC247" s="1"/>
  <c r="BL247"/>
  <c r="BQ247" s="1"/>
  <c r="AZ247"/>
  <c r="BE247" s="1"/>
  <c r="AN247"/>
  <c r="AS247" s="1"/>
  <c r="AB247"/>
  <c r="AG247" s="1"/>
  <c r="P247"/>
  <c r="U247" s="1"/>
  <c r="ER246"/>
  <c r="EW246" s="1"/>
  <c r="EF246"/>
  <c r="EK246" s="1"/>
  <c r="DT246"/>
  <c r="DY246" s="1"/>
  <c r="DH246"/>
  <c r="DM246" s="1"/>
  <c r="CV246"/>
  <c r="DA246" s="1"/>
  <c r="CJ246"/>
  <c r="CO246" s="1"/>
  <c r="BX246"/>
  <c r="CC246" s="1"/>
  <c r="BL246"/>
  <c r="BQ246" s="1"/>
  <c r="AZ246"/>
  <c r="BE246" s="1"/>
  <c r="AN246"/>
  <c r="AS246" s="1"/>
  <c r="AB246"/>
  <c r="AG246" s="1"/>
  <c r="P246"/>
  <c r="U246" s="1"/>
  <c r="ER245"/>
  <c r="EW245" s="1"/>
  <c r="EF245"/>
  <c r="EK245" s="1"/>
  <c r="DT245"/>
  <c r="DY245" s="1"/>
  <c r="DH245"/>
  <c r="DM245" s="1"/>
  <c r="CV245"/>
  <c r="DA245" s="1"/>
  <c r="CJ245"/>
  <c r="CO245" s="1"/>
  <c r="BX245"/>
  <c r="CC245" s="1"/>
  <c r="BL245"/>
  <c r="BQ245" s="1"/>
  <c r="AZ245"/>
  <c r="BE245" s="1"/>
  <c r="AN245"/>
  <c r="AS245" s="1"/>
  <c r="AB245"/>
  <c r="AG245" s="1"/>
  <c r="P245"/>
  <c r="U245" s="1"/>
  <c r="ER244"/>
  <c r="EW244" s="1"/>
  <c r="EF244"/>
  <c r="EK244" s="1"/>
  <c r="DT244"/>
  <c r="DY244" s="1"/>
  <c r="DH244"/>
  <c r="DM244" s="1"/>
  <c r="CV244"/>
  <c r="DA244" s="1"/>
  <c r="CJ244"/>
  <c r="CO244" s="1"/>
  <c r="BX244"/>
  <c r="CC244" s="1"/>
  <c r="BL244"/>
  <c r="BQ244" s="1"/>
  <c r="AZ244"/>
  <c r="BE244" s="1"/>
  <c r="AN244"/>
  <c r="AS244" s="1"/>
  <c r="AB244"/>
  <c r="AG244" s="1"/>
  <c r="P244"/>
  <c r="U244" s="1"/>
  <c r="ER243"/>
  <c r="EW243" s="1"/>
  <c r="EF243"/>
  <c r="EK243" s="1"/>
  <c r="DT243"/>
  <c r="DY243" s="1"/>
  <c r="DH243"/>
  <c r="DM243" s="1"/>
  <c r="CV243"/>
  <c r="DA243" s="1"/>
  <c r="CJ243"/>
  <c r="CO243" s="1"/>
  <c r="BX243"/>
  <c r="CC243" s="1"/>
  <c r="BL243"/>
  <c r="BQ243" s="1"/>
  <c r="AZ243"/>
  <c r="BE243" s="1"/>
  <c r="AN243"/>
  <c r="AS243" s="1"/>
  <c r="AB243"/>
  <c r="AG243" s="1"/>
  <c r="P243"/>
  <c r="U243" s="1"/>
  <c r="ER242"/>
  <c r="EW242" s="1"/>
  <c r="EF242"/>
  <c r="EK242" s="1"/>
  <c r="DT242"/>
  <c r="DY242" s="1"/>
  <c r="DH242"/>
  <c r="DM242" s="1"/>
  <c r="CV242"/>
  <c r="DA242" s="1"/>
  <c r="CJ242"/>
  <c r="CO242" s="1"/>
  <c r="BX242"/>
  <c r="CC242" s="1"/>
  <c r="BL242"/>
  <c r="BQ242" s="1"/>
  <c r="AZ242"/>
  <c r="BE242" s="1"/>
  <c r="AN242"/>
  <c r="AS242" s="1"/>
  <c r="AB242"/>
  <c r="AG242" s="1"/>
  <c r="P242"/>
  <c r="U242" s="1"/>
  <c r="ER241"/>
  <c r="EW241" s="1"/>
  <c r="EF241"/>
  <c r="EK241" s="1"/>
  <c r="DT241"/>
  <c r="DY241" s="1"/>
  <c r="DH241"/>
  <c r="DM241" s="1"/>
  <c r="CV241"/>
  <c r="DA241" s="1"/>
  <c r="CJ241"/>
  <c r="CO241" s="1"/>
  <c r="BX241"/>
  <c r="CC241" s="1"/>
  <c r="BL241"/>
  <c r="BQ241" s="1"/>
  <c r="AZ241"/>
  <c r="BE241" s="1"/>
  <c r="AN241"/>
  <c r="AS241" s="1"/>
  <c r="AB241"/>
  <c r="AG241" s="1"/>
  <c r="P241"/>
  <c r="U241" s="1"/>
  <c r="ER240"/>
  <c r="EW240" s="1"/>
  <c r="EF240"/>
  <c r="EK240" s="1"/>
  <c r="DT240"/>
  <c r="DY240" s="1"/>
  <c r="DH240"/>
  <c r="DM240" s="1"/>
  <c r="CV240"/>
  <c r="DA240" s="1"/>
  <c r="CJ240"/>
  <c r="CO240" s="1"/>
  <c r="BX240"/>
  <c r="CC240" s="1"/>
  <c r="BL240"/>
  <c r="BQ240" s="1"/>
  <c r="AZ240"/>
  <c r="BE240" s="1"/>
  <c r="AN240"/>
  <c r="AS240" s="1"/>
  <c r="AB240"/>
  <c r="AG240" s="1"/>
  <c r="P240"/>
  <c r="U240" s="1"/>
  <c r="ER239"/>
  <c r="EW239" s="1"/>
  <c r="EF239"/>
  <c r="EK239" s="1"/>
  <c r="DT239"/>
  <c r="DY239" s="1"/>
  <c r="DH239"/>
  <c r="DM239" s="1"/>
  <c r="CV239"/>
  <c r="DA239" s="1"/>
  <c r="CJ239"/>
  <c r="CO239" s="1"/>
  <c r="BX239"/>
  <c r="CC239" s="1"/>
  <c r="BL239"/>
  <c r="BQ239" s="1"/>
  <c r="AZ239"/>
  <c r="BE239" s="1"/>
  <c r="AN239"/>
  <c r="AS239" s="1"/>
  <c r="AB239"/>
  <c r="AG239" s="1"/>
  <c r="P239"/>
  <c r="U239" s="1"/>
  <c r="ER238"/>
  <c r="EW238" s="1"/>
  <c r="EF238"/>
  <c r="EK238" s="1"/>
  <c r="DT238"/>
  <c r="DY238" s="1"/>
  <c r="DH238"/>
  <c r="DM238" s="1"/>
  <c r="CV238"/>
  <c r="DA238" s="1"/>
  <c r="CJ238"/>
  <c r="CO238" s="1"/>
  <c r="BX238"/>
  <c r="CC238" s="1"/>
  <c r="BL238"/>
  <c r="BQ238" s="1"/>
  <c r="AZ238"/>
  <c r="BE238" s="1"/>
  <c r="AN238"/>
  <c r="AS238" s="1"/>
  <c r="AB238"/>
  <c r="AG238" s="1"/>
  <c r="P238"/>
  <c r="U238" s="1"/>
  <c r="ER237"/>
  <c r="EW237" s="1"/>
  <c r="EF237"/>
  <c r="EK237" s="1"/>
  <c r="DT237"/>
  <c r="DY237" s="1"/>
  <c r="DH237"/>
  <c r="DM237" s="1"/>
  <c r="CV237"/>
  <c r="DA237" s="1"/>
  <c r="CJ237"/>
  <c r="CO237" s="1"/>
  <c r="BX237"/>
  <c r="CC237" s="1"/>
  <c r="BL237"/>
  <c r="BQ237" s="1"/>
  <c r="AZ237"/>
  <c r="BE237" s="1"/>
  <c r="AN237"/>
  <c r="AS237" s="1"/>
  <c r="AB237"/>
  <c r="AG237" s="1"/>
  <c r="P237"/>
  <c r="U237" s="1"/>
  <c r="ER236"/>
  <c r="EW236" s="1"/>
  <c r="EF236"/>
  <c r="EK236" s="1"/>
  <c r="DT236"/>
  <c r="DY236" s="1"/>
  <c r="DH236"/>
  <c r="DM236" s="1"/>
  <c r="CV236"/>
  <c r="DA236" s="1"/>
  <c r="CJ236"/>
  <c r="CO236" s="1"/>
  <c r="BX236"/>
  <c r="CC236" s="1"/>
  <c r="BL236"/>
  <c r="BQ236" s="1"/>
  <c r="AZ236"/>
  <c r="BE236" s="1"/>
  <c r="AN236"/>
  <c r="AS236" s="1"/>
  <c r="AB236"/>
  <c r="AG236" s="1"/>
  <c r="P236"/>
  <c r="U236" s="1"/>
  <c r="ER235"/>
  <c r="EW235" s="1"/>
  <c r="EF235"/>
  <c r="EK235" s="1"/>
  <c r="DT235"/>
  <c r="DY235" s="1"/>
  <c r="DH235"/>
  <c r="DM235" s="1"/>
  <c r="CV235"/>
  <c r="DA235" s="1"/>
  <c r="CJ235"/>
  <c r="CO235" s="1"/>
  <c r="BX235"/>
  <c r="CC235" s="1"/>
  <c r="BL235"/>
  <c r="BQ235" s="1"/>
  <c r="AZ235"/>
  <c r="BE235" s="1"/>
  <c r="AN235"/>
  <c r="AS235" s="1"/>
  <c r="AB235"/>
  <c r="AG235" s="1"/>
  <c r="P235"/>
  <c r="U235" s="1"/>
  <c r="ER234"/>
  <c r="EW234" s="1"/>
  <c r="EF234"/>
  <c r="EK234" s="1"/>
  <c r="DT234"/>
  <c r="DY234" s="1"/>
  <c r="DH234"/>
  <c r="DM234" s="1"/>
  <c r="CV234"/>
  <c r="DA234" s="1"/>
  <c r="CJ234"/>
  <c r="CO234" s="1"/>
  <c r="BX234"/>
  <c r="CC234" s="1"/>
  <c r="BL234"/>
  <c r="BQ234" s="1"/>
  <c r="AZ234"/>
  <c r="BE234" s="1"/>
  <c r="AN234"/>
  <c r="AS234" s="1"/>
  <c r="AB234"/>
  <c r="AG234" s="1"/>
  <c r="P234"/>
  <c r="U234" s="1"/>
  <c r="ER233"/>
  <c r="EW233" s="1"/>
  <c r="EF233"/>
  <c r="EK233" s="1"/>
  <c r="DT233"/>
  <c r="DY233" s="1"/>
  <c r="DH233"/>
  <c r="DM233" s="1"/>
  <c r="CV233"/>
  <c r="DA233" s="1"/>
  <c r="CJ233"/>
  <c r="CO233" s="1"/>
  <c r="BX233"/>
  <c r="CC233" s="1"/>
  <c r="BL233"/>
  <c r="BQ233" s="1"/>
  <c r="AZ233"/>
  <c r="BE233" s="1"/>
  <c r="AN233"/>
  <c r="AS233" s="1"/>
  <c r="AB233"/>
  <c r="AG233" s="1"/>
  <c r="P233"/>
  <c r="U233" s="1"/>
  <c r="ER232"/>
  <c r="EW232" s="1"/>
  <c r="EF232"/>
  <c r="EK232" s="1"/>
  <c r="DT232"/>
  <c r="DY232" s="1"/>
  <c r="DH232"/>
  <c r="DM232" s="1"/>
  <c r="CV232"/>
  <c r="DA232" s="1"/>
  <c r="CJ232"/>
  <c r="CO232" s="1"/>
  <c r="BX232"/>
  <c r="CC232" s="1"/>
  <c r="BL232"/>
  <c r="BQ232" s="1"/>
  <c r="AZ232"/>
  <c r="BE232" s="1"/>
  <c r="AN232"/>
  <c r="AS232" s="1"/>
  <c r="AB232"/>
  <c r="AG232" s="1"/>
  <c r="P232"/>
  <c r="U232" s="1"/>
  <c r="ER231"/>
  <c r="EW231" s="1"/>
  <c r="EF231"/>
  <c r="EK231" s="1"/>
  <c r="DT231"/>
  <c r="DY231" s="1"/>
  <c r="DH231"/>
  <c r="DM231" s="1"/>
  <c r="CV231"/>
  <c r="DA231" s="1"/>
  <c r="CJ231"/>
  <c r="CO231" s="1"/>
  <c r="BX231"/>
  <c r="CC231" s="1"/>
  <c r="BL231"/>
  <c r="BQ231" s="1"/>
  <c r="AZ231"/>
  <c r="BE231" s="1"/>
  <c r="AN231"/>
  <c r="AS231" s="1"/>
  <c r="AB231"/>
  <c r="AG231" s="1"/>
  <c r="P231"/>
  <c r="U231" s="1"/>
  <c r="ER230"/>
  <c r="EW230" s="1"/>
  <c r="EF230"/>
  <c r="EK230" s="1"/>
  <c r="DT230"/>
  <c r="DY230" s="1"/>
  <c r="DH230"/>
  <c r="DM230" s="1"/>
  <c r="CV230"/>
  <c r="DA230" s="1"/>
  <c r="CJ230"/>
  <c r="CO230" s="1"/>
  <c r="BX230"/>
  <c r="CC230" s="1"/>
  <c r="BL230"/>
  <c r="BQ230" s="1"/>
  <c r="AZ230"/>
  <c r="BE230" s="1"/>
  <c r="AN230"/>
  <c r="AS230" s="1"/>
  <c r="AB230"/>
  <c r="AG230" s="1"/>
  <c r="P230"/>
  <c r="U230" s="1"/>
  <c r="ER229"/>
  <c r="EW229" s="1"/>
  <c r="EF229"/>
  <c r="EK229" s="1"/>
  <c r="DT229"/>
  <c r="DY229" s="1"/>
  <c r="DH229"/>
  <c r="DM229" s="1"/>
  <c r="CV229"/>
  <c r="DA229" s="1"/>
  <c r="CJ229"/>
  <c r="CO229" s="1"/>
  <c r="BX229"/>
  <c r="CC229" s="1"/>
  <c r="BL229"/>
  <c r="BQ229" s="1"/>
  <c r="AZ229"/>
  <c r="BE229" s="1"/>
  <c r="AN229"/>
  <c r="AS229" s="1"/>
  <c r="AB229"/>
  <c r="AG229" s="1"/>
  <c r="P229"/>
  <c r="U229" s="1"/>
  <c r="ER228"/>
  <c r="EW228" s="1"/>
  <c r="EF228"/>
  <c r="EK228" s="1"/>
  <c r="DT228"/>
  <c r="DY228" s="1"/>
  <c r="DH228"/>
  <c r="DM228" s="1"/>
  <c r="CV228"/>
  <c r="DA228" s="1"/>
  <c r="CJ228"/>
  <c r="CO228" s="1"/>
  <c r="BX228"/>
  <c r="CC228" s="1"/>
  <c r="BL228"/>
  <c r="BQ228" s="1"/>
  <c r="AZ228"/>
  <c r="BE228" s="1"/>
  <c r="AN228"/>
  <c r="AS228" s="1"/>
  <c r="AB228"/>
  <c r="AG228" s="1"/>
  <c r="P228"/>
  <c r="U228" s="1"/>
  <c r="ER227"/>
  <c r="EW227" s="1"/>
  <c r="EF227"/>
  <c r="EK227" s="1"/>
  <c r="DT227"/>
  <c r="DY227" s="1"/>
  <c r="DH227"/>
  <c r="DM227" s="1"/>
  <c r="CV227"/>
  <c r="DA227" s="1"/>
  <c r="CJ227"/>
  <c r="CO227" s="1"/>
  <c r="BX227"/>
  <c r="CC227" s="1"/>
  <c r="BL227"/>
  <c r="BQ227" s="1"/>
  <c r="AZ227"/>
  <c r="BE227" s="1"/>
  <c r="AN227"/>
  <c r="AS227" s="1"/>
  <c r="AB227"/>
  <c r="AG227" s="1"/>
  <c r="P227"/>
  <c r="U227" s="1"/>
  <c r="ER226"/>
  <c r="EW226" s="1"/>
  <c r="EF226"/>
  <c r="EK226" s="1"/>
  <c r="DT226"/>
  <c r="DY226" s="1"/>
  <c r="DH226"/>
  <c r="DM226" s="1"/>
  <c r="CV226"/>
  <c r="DA226" s="1"/>
  <c r="CJ226"/>
  <c r="CO226" s="1"/>
  <c r="BX226"/>
  <c r="CC226" s="1"/>
  <c r="BL226"/>
  <c r="BQ226" s="1"/>
  <c r="AZ226"/>
  <c r="BE226" s="1"/>
  <c r="AN226"/>
  <c r="AS226" s="1"/>
  <c r="AB226"/>
  <c r="AG226" s="1"/>
  <c r="P226"/>
  <c r="U226" s="1"/>
  <c r="ER225"/>
  <c r="EW225" s="1"/>
  <c r="EF225"/>
  <c r="EK225" s="1"/>
  <c r="DT225"/>
  <c r="DY225" s="1"/>
  <c r="DH225"/>
  <c r="DM225" s="1"/>
  <c r="CV225"/>
  <c r="DA225" s="1"/>
  <c r="CJ225"/>
  <c r="CO225" s="1"/>
  <c r="BX225"/>
  <c r="CC225" s="1"/>
  <c r="BL225"/>
  <c r="BQ225" s="1"/>
  <c r="AZ225"/>
  <c r="BE225" s="1"/>
  <c r="AN225"/>
  <c r="AS225" s="1"/>
  <c r="AB225"/>
  <c r="AG225" s="1"/>
  <c r="P225"/>
  <c r="U225" s="1"/>
  <c r="ER224"/>
  <c r="EW224" s="1"/>
  <c r="EF224"/>
  <c r="EK224" s="1"/>
  <c r="DT224"/>
  <c r="DY224" s="1"/>
  <c r="DH224"/>
  <c r="DM224" s="1"/>
  <c r="CV224"/>
  <c r="DA224" s="1"/>
  <c r="CJ224"/>
  <c r="CO224" s="1"/>
  <c r="BX224"/>
  <c r="CC224" s="1"/>
  <c r="BL224"/>
  <c r="BQ224" s="1"/>
  <c r="AZ224"/>
  <c r="BE224" s="1"/>
  <c r="AN224"/>
  <c r="AS224" s="1"/>
  <c r="AB224"/>
  <c r="AG224" s="1"/>
  <c r="P224"/>
  <c r="U224" s="1"/>
  <c r="ER223"/>
  <c r="EW223" s="1"/>
  <c r="EF223"/>
  <c r="EK223" s="1"/>
  <c r="DT223"/>
  <c r="DY223" s="1"/>
  <c r="DH223"/>
  <c r="DM223" s="1"/>
  <c r="CV223"/>
  <c r="DA223" s="1"/>
  <c r="CJ223"/>
  <c r="CO223" s="1"/>
  <c r="BX223"/>
  <c r="CC223" s="1"/>
  <c r="BL223"/>
  <c r="BQ223" s="1"/>
  <c r="AZ223"/>
  <c r="BE223" s="1"/>
  <c r="AN223"/>
  <c r="AS223" s="1"/>
  <c r="AB223"/>
  <c r="AG223" s="1"/>
  <c r="P223"/>
  <c r="U223" s="1"/>
  <c r="ER222"/>
  <c r="EW222" s="1"/>
  <c r="EF222"/>
  <c r="EK222" s="1"/>
  <c r="DT222"/>
  <c r="DY222" s="1"/>
  <c r="DH222"/>
  <c r="DM222" s="1"/>
  <c r="CV222"/>
  <c r="DA222" s="1"/>
  <c r="CJ222"/>
  <c r="CO222" s="1"/>
  <c r="BX222"/>
  <c r="CC222" s="1"/>
  <c r="BL222"/>
  <c r="BQ222" s="1"/>
  <c r="AZ222"/>
  <c r="BE222" s="1"/>
  <c r="AN222"/>
  <c r="AS222" s="1"/>
  <c r="AB222"/>
  <c r="AG222" s="1"/>
  <c r="P222"/>
  <c r="U222" s="1"/>
  <c r="ER221"/>
  <c r="EW221" s="1"/>
  <c r="EF221"/>
  <c r="EK221" s="1"/>
  <c r="DT221"/>
  <c r="DY221" s="1"/>
  <c r="DH221"/>
  <c r="DM221" s="1"/>
  <c r="CV221"/>
  <c r="DA221" s="1"/>
  <c r="CJ221"/>
  <c r="CO221" s="1"/>
  <c r="BX221"/>
  <c r="CC221" s="1"/>
  <c r="BL221"/>
  <c r="BQ221" s="1"/>
  <c r="AZ221"/>
  <c r="BE221" s="1"/>
  <c r="AN221"/>
  <c r="AS221" s="1"/>
  <c r="AB221"/>
  <c r="AG221" s="1"/>
  <c r="P221"/>
  <c r="U221" s="1"/>
  <c r="ER220"/>
  <c r="EW220" s="1"/>
  <c r="EF220"/>
  <c r="EK220" s="1"/>
  <c r="DT220"/>
  <c r="DY220" s="1"/>
  <c r="DH220"/>
  <c r="DM220" s="1"/>
  <c r="CV220"/>
  <c r="DA220" s="1"/>
  <c r="CJ220"/>
  <c r="CO220" s="1"/>
  <c r="BX220"/>
  <c r="CC220" s="1"/>
  <c r="BL220"/>
  <c r="BQ220" s="1"/>
  <c r="AZ220"/>
  <c r="BE220" s="1"/>
  <c r="AN220"/>
  <c r="AS220" s="1"/>
  <c r="AB220"/>
  <c r="AG220" s="1"/>
  <c r="P220"/>
  <c r="U220" s="1"/>
  <c r="ER219"/>
  <c r="EW219" s="1"/>
  <c r="EF219"/>
  <c r="EK219" s="1"/>
  <c r="DT219"/>
  <c r="DY219" s="1"/>
  <c r="DH219"/>
  <c r="DM219" s="1"/>
  <c r="CV219"/>
  <c r="DA219" s="1"/>
  <c r="CJ219"/>
  <c r="CO219" s="1"/>
  <c r="BX219"/>
  <c r="CC219" s="1"/>
  <c r="BL219"/>
  <c r="BQ219" s="1"/>
  <c r="AZ219"/>
  <c r="BE219" s="1"/>
  <c r="AN219"/>
  <c r="AS219" s="1"/>
  <c r="AB219"/>
  <c r="AG219" s="1"/>
  <c r="P219"/>
  <c r="U219" s="1"/>
  <c r="ER218"/>
  <c r="EW218" s="1"/>
  <c r="EF218"/>
  <c r="EK218" s="1"/>
  <c r="DT218"/>
  <c r="DY218" s="1"/>
  <c r="DH218"/>
  <c r="DM218" s="1"/>
  <c r="CV218"/>
  <c r="DA218" s="1"/>
  <c r="CJ218"/>
  <c r="CO218" s="1"/>
  <c r="BX218"/>
  <c r="CC218" s="1"/>
  <c r="BL218"/>
  <c r="BQ218" s="1"/>
  <c r="AZ218"/>
  <c r="BE218" s="1"/>
  <c r="AN218"/>
  <c r="AS218" s="1"/>
  <c r="AB218"/>
  <c r="AG218" s="1"/>
  <c r="P218"/>
  <c r="U218" s="1"/>
  <c r="ER217"/>
  <c r="EW217" s="1"/>
  <c r="EF217"/>
  <c r="EK217" s="1"/>
  <c r="DT217"/>
  <c r="DY217" s="1"/>
  <c r="DH217"/>
  <c r="DM217" s="1"/>
  <c r="CV217"/>
  <c r="DA217" s="1"/>
  <c r="CJ217"/>
  <c r="CO217" s="1"/>
  <c r="BX217"/>
  <c r="CC217" s="1"/>
  <c r="BL217"/>
  <c r="BQ217" s="1"/>
  <c r="AZ217"/>
  <c r="BE217" s="1"/>
  <c r="AN217"/>
  <c r="AS217" s="1"/>
  <c r="AB217"/>
  <c r="AG217" s="1"/>
  <c r="P217"/>
  <c r="U217" s="1"/>
  <c r="ER216"/>
  <c r="EW216" s="1"/>
  <c r="EF216"/>
  <c r="EK216" s="1"/>
  <c r="DT216"/>
  <c r="DY216" s="1"/>
  <c r="DH216"/>
  <c r="DM216" s="1"/>
  <c r="CV216"/>
  <c r="DA216" s="1"/>
  <c r="CJ216"/>
  <c r="CO216" s="1"/>
  <c r="BX216"/>
  <c r="CC216" s="1"/>
  <c r="BL216"/>
  <c r="BQ216" s="1"/>
  <c r="AZ216"/>
  <c r="BE216" s="1"/>
  <c r="AN216"/>
  <c r="AS216" s="1"/>
  <c r="AB216"/>
  <c r="AG216" s="1"/>
  <c r="P216"/>
  <c r="U216" s="1"/>
  <c r="ER215"/>
  <c r="EW215" s="1"/>
  <c r="EF215"/>
  <c r="EK215" s="1"/>
  <c r="DT215"/>
  <c r="DY215" s="1"/>
  <c r="DH215"/>
  <c r="DM215" s="1"/>
  <c r="CV215"/>
  <c r="DA215" s="1"/>
  <c r="CJ215"/>
  <c r="CO215" s="1"/>
  <c r="BX215"/>
  <c r="CC215" s="1"/>
  <c r="BL215"/>
  <c r="BQ215" s="1"/>
  <c r="AZ215"/>
  <c r="BE215" s="1"/>
  <c r="AN215"/>
  <c r="AS215" s="1"/>
  <c r="AB215"/>
  <c r="AG215" s="1"/>
  <c r="P215"/>
  <c r="U215" s="1"/>
  <c r="ER214"/>
  <c r="EW214" s="1"/>
  <c r="EF214"/>
  <c r="EK214" s="1"/>
  <c r="DT214"/>
  <c r="DY214" s="1"/>
  <c r="DH214"/>
  <c r="DM214" s="1"/>
  <c r="CV214"/>
  <c r="DA214" s="1"/>
  <c r="CJ214"/>
  <c r="CO214" s="1"/>
  <c r="BX214"/>
  <c r="CC214" s="1"/>
  <c r="BL214"/>
  <c r="BQ214" s="1"/>
  <c r="AZ214"/>
  <c r="BE214" s="1"/>
  <c r="AN214"/>
  <c r="AS214" s="1"/>
  <c r="AB214"/>
  <c r="AG214" s="1"/>
  <c r="P214"/>
  <c r="U214" s="1"/>
  <c r="ER213"/>
  <c r="EW213" s="1"/>
  <c r="EF213"/>
  <c r="EK213" s="1"/>
  <c r="DT213"/>
  <c r="DY213" s="1"/>
  <c r="DH213"/>
  <c r="DM213" s="1"/>
  <c r="CV213"/>
  <c r="DA213" s="1"/>
  <c r="CJ213"/>
  <c r="CO213" s="1"/>
  <c r="BX213"/>
  <c r="CC213" s="1"/>
  <c r="BL213"/>
  <c r="BQ213" s="1"/>
  <c r="AZ213"/>
  <c r="BE213" s="1"/>
  <c r="AN213"/>
  <c r="AS213" s="1"/>
  <c r="AB213"/>
  <c r="AG213" s="1"/>
  <c r="P213"/>
  <c r="U213" s="1"/>
  <c r="ER212"/>
  <c r="EW212" s="1"/>
  <c r="EF212"/>
  <c r="EK212" s="1"/>
  <c r="DT212"/>
  <c r="DY212" s="1"/>
  <c r="DH212"/>
  <c r="DM212" s="1"/>
  <c r="CV212"/>
  <c r="DA212" s="1"/>
  <c r="CJ212"/>
  <c r="CO212" s="1"/>
  <c r="BX212"/>
  <c r="CC212" s="1"/>
  <c r="BL212"/>
  <c r="BQ212" s="1"/>
  <c r="AZ212"/>
  <c r="BE212" s="1"/>
  <c r="AN212"/>
  <c r="AS212" s="1"/>
  <c r="AB212"/>
  <c r="AG212" s="1"/>
  <c r="P212"/>
  <c r="U212" s="1"/>
  <c r="ER211"/>
  <c r="EW211" s="1"/>
  <c r="EF211"/>
  <c r="EK211" s="1"/>
  <c r="DT211"/>
  <c r="DY211" s="1"/>
  <c r="DH211"/>
  <c r="DM211" s="1"/>
  <c r="CV211"/>
  <c r="DA211" s="1"/>
  <c r="CJ211"/>
  <c r="CO211" s="1"/>
  <c r="BX211"/>
  <c r="CC211" s="1"/>
  <c r="BL211"/>
  <c r="BQ211" s="1"/>
  <c r="AZ211"/>
  <c r="BE211" s="1"/>
  <c r="AN211"/>
  <c r="AS211" s="1"/>
  <c r="AB211"/>
  <c r="AG211" s="1"/>
  <c r="P211"/>
  <c r="U211" s="1"/>
  <c r="ER210"/>
  <c r="EW210" s="1"/>
  <c r="EF210"/>
  <c r="EK210" s="1"/>
  <c r="DT210"/>
  <c r="DY210" s="1"/>
  <c r="DH210"/>
  <c r="DM210" s="1"/>
  <c r="CV210"/>
  <c r="DA210" s="1"/>
  <c r="CJ210"/>
  <c r="CO210" s="1"/>
  <c r="BX210"/>
  <c r="CC210" s="1"/>
  <c r="BL210"/>
  <c r="BQ210" s="1"/>
  <c r="AZ210"/>
  <c r="BE210" s="1"/>
  <c r="AN210"/>
  <c r="AS210" s="1"/>
  <c r="AB210"/>
  <c r="AG210" s="1"/>
  <c r="P210"/>
  <c r="U210" s="1"/>
  <c r="ER209"/>
  <c r="EW209" s="1"/>
  <c r="EF209"/>
  <c r="EK209" s="1"/>
  <c r="DT209"/>
  <c r="DY209" s="1"/>
  <c r="DH209"/>
  <c r="DM209" s="1"/>
  <c r="CV209"/>
  <c r="DA209" s="1"/>
  <c r="CJ209"/>
  <c r="CO209" s="1"/>
  <c r="BX209"/>
  <c r="CC209" s="1"/>
  <c r="BL209"/>
  <c r="BQ209" s="1"/>
  <c r="AZ209"/>
  <c r="BE209" s="1"/>
  <c r="AN209"/>
  <c r="AS209" s="1"/>
  <c r="AB209"/>
  <c r="AG209" s="1"/>
  <c r="P209"/>
  <c r="U209" s="1"/>
  <c r="ER208"/>
  <c r="EW208" s="1"/>
  <c r="EF208"/>
  <c r="EK208" s="1"/>
  <c r="DT208"/>
  <c r="DY208" s="1"/>
  <c r="DH208"/>
  <c r="DM208" s="1"/>
  <c r="CV208"/>
  <c r="DA208" s="1"/>
  <c r="CJ208"/>
  <c r="CO208" s="1"/>
  <c r="BX208"/>
  <c r="CC208" s="1"/>
  <c r="BL208"/>
  <c r="BQ208" s="1"/>
  <c r="AZ208"/>
  <c r="BE208" s="1"/>
  <c r="AN208"/>
  <c r="AS208" s="1"/>
  <c r="AB208"/>
  <c r="AG208" s="1"/>
  <c r="P208"/>
  <c r="U208" s="1"/>
  <c r="ER207"/>
  <c r="EW207" s="1"/>
  <c r="EF207"/>
  <c r="EK207" s="1"/>
  <c r="DT207"/>
  <c r="DY207" s="1"/>
  <c r="DH207"/>
  <c r="DM207" s="1"/>
  <c r="CV207"/>
  <c r="DA207" s="1"/>
  <c r="CJ207"/>
  <c r="CO207" s="1"/>
  <c r="BX207"/>
  <c r="CC207" s="1"/>
  <c r="BL207"/>
  <c r="BQ207" s="1"/>
  <c r="AZ207"/>
  <c r="BE207" s="1"/>
  <c r="AN207"/>
  <c r="AS207" s="1"/>
  <c r="AB207"/>
  <c r="AG207" s="1"/>
  <c r="P207"/>
  <c r="U207" s="1"/>
  <c r="ER206"/>
  <c r="EW206" s="1"/>
  <c r="EF206"/>
  <c r="EK206" s="1"/>
  <c r="DT206"/>
  <c r="DY206" s="1"/>
  <c r="DH206"/>
  <c r="DM206" s="1"/>
  <c r="CV206"/>
  <c r="DA206" s="1"/>
  <c r="CJ206"/>
  <c r="CO206" s="1"/>
  <c r="BX206"/>
  <c r="CC206" s="1"/>
  <c r="BL206"/>
  <c r="BQ206" s="1"/>
  <c r="AZ206"/>
  <c r="BE206" s="1"/>
  <c r="AN206"/>
  <c r="AS206" s="1"/>
  <c r="AB206"/>
  <c r="AG206" s="1"/>
  <c r="P206"/>
  <c r="U206" s="1"/>
  <c r="ER205"/>
  <c r="EW205" s="1"/>
  <c r="EF205"/>
  <c r="EK205" s="1"/>
  <c r="DT205"/>
  <c r="DY205" s="1"/>
  <c r="DH205"/>
  <c r="DM205" s="1"/>
  <c r="CV205"/>
  <c r="DA205" s="1"/>
  <c r="CJ205"/>
  <c r="CO205" s="1"/>
  <c r="BX205"/>
  <c r="CC205" s="1"/>
  <c r="BL205"/>
  <c r="BQ205" s="1"/>
  <c r="AZ205"/>
  <c r="BE205" s="1"/>
  <c r="AN205"/>
  <c r="AS205" s="1"/>
  <c r="AB205"/>
  <c r="AG205" s="1"/>
  <c r="P205"/>
  <c r="U205" s="1"/>
  <c r="ER204"/>
  <c r="EW204" s="1"/>
  <c r="EF204"/>
  <c r="EK204" s="1"/>
  <c r="DT204"/>
  <c r="DY204" s="1"/>
  <c r="DH204"/>
  <c r="DM204" s="1"/>
  <c r="CV204"/>
  <c r="DA204" s="1"/>
  <c r="CJ204"/>
  <c r="CO204" s="1"/>
  <c r="BX204"/>
  <c r="CC204" s="1"/>
  <c r="BL204"/>
  <c r="BQ204" s="1"/>
  <c r="AZ204"/>
  <c r="BE204" s="1"/>
  <c r="AN204"/>
  <c r="AS204" s="1"/>
  <c r="AB204"/>
  <c r="AG204" s="1"/>
  <c r="P204"/>
  <c r="U204" s="1"/>
  <c r="ER203"/>
  <c r="EW203" s="1"/>
  <c r="EF203"/>
  <c r="EK203" s="1"/>
  <c r="DT203"/>
  <c r="DY203" s="1"/>
  <c r="DH203"/>
  <c r="DM203" s="1"/>
  <c r="CV203"/>
  <c r="DA203" s="1"/>
  <c r="CJ203"/>
  <c r="CO203" s="1"/>
  <c r="BX203"/>
  <c r="CC203" s="1"/>
  <c r="BL203"/>
  <c r="BQ203" s="1"/>
  <c r="AZ203"/>
  <c r="BE203" s="1"/>
  <c r="AN203"/>
  <c r="AS203" s="1"/>
  <c r="AB203"/>
  <c r="AG203" s="1"/>
  <c r="P203"/>
  <c r="U203" s="1"/>
  <c r="ER202"/>
  <c r="EW202" s="1"/>
  <c r="EF202"/>
  <c r="EK202" s="1"/>
  <c r="DT202"/>
  <c r="DY202" s="1"/>
  <c r="DH202"/>
  <c r="DM202" s="1"/>
  <c r="CV202"/>
  <c r="DA202" s="1"/>
  <c r="CJ202"/>
  <c r="CO202" s="1"/>
  <c r="BX202"/>
  <c r="CC202" s="1"/>
  <c r="BL202"/>
  <c r="BQ202" s="1"/>
  <c r="AZ202"/>
  <c r="BE202" s="1"/>
  <c r="AN202"/>
  <c r="AS202" s="1"/>
  <c r="AB202"/>
  <c r="AG202" s="1"/>
  <c r="P202"/>
  <c r="U202" s="1"/>
  <c r="ER201"/>
  <c r="EW201" s="1"/>
  <c r="EF201"/>
  <c r="EK201" s="1"/>
  <c r="DT201"/>
  <c r="DY201" s="1"/>
  <c r="DH201"/>
  <c r="DM201" s="1"/>
  <c r="CV201"/>
  <c r="DA201" s="1"/>
  <c r="CJ201"/>
  <c r="CO201" s="1"/>
  <c r="BX201"/>
  <c r="CC201" s="1"/>
  <c r="BL201"/>
  <c r="BQ201" s="1"/>
  <c r="AZ201"/>
  <c r="BE201" s="1"/>
  <c r="AN201"/>
  <c r="AS201" s="1"/>
  <c r="AB201"/>
  <c r="AG201" s="1"/>
  <c r="P201"/>
  <c r="U201" s="1"/>
  <c r="ER200"/>
  <c r="EW200" s="1"/>
  <c r="EF200"/>
  <c r="EK200" s="1"/>
  <c r="DT200"/>
  <c r="DY200" s="1"/>
  <c r="DH200"/>
  <c r="DM200" s="1"/>
  <c r="CV200"/>
  <c r="DA200" s="1"/>
  <c r="CJ200"/>
  <c r="CO200" s="1"/>
  <c r="BX200"/>
  <c r="CC200" s="1"/>
  <c r="BL200"/>
  <c r="BQ200" s="1"/>
  <c r="AZ200"/>
  <c r="BE200" s="1"/>
  <c r="AN200"/>
  <c r="AS200" s="1"/>
  <c r="AB200"/>
  <c r="AG200" s="1"/>
  <c r="P200"/>
  <c r="U200" s="1"/>
  <c r="ER199"/>
  <c r="EW199" s="1"/>
  <c r="EF199"/>
  <c r="EK199" s="1"/>
  <c r="DT199"/>
  <c r="DY199" s="1"/>
  <c r="DH199"/>
  <c r="DM199" s="1"/>
  <c r="CV199"/>
  <c r="DA199" s="1"/>
  <c r="CJ199"/>
  <c r="CO199" s="1"/>
  <c r="BX199"/>
  <c r="CC199" s="1"/>
  <c r="BL199"/>
  <c r="BQ199" s="1"/>
  <c r="AZ199"/>
  <c r="BE199" s="1"/>
  <c r="AN199"/>
  <c r="AS199" s="1"/>
  <c r="AB199"/>
  <c r="AG199" s="1"/>
  <c r="P199"/>
  <c r="U199" s="1"/>
  <c r="ER198"/>
  <c r="EW198" s="1"/>
  <c r="EF198"/>
  <c r="EK198" s="1"/>
  <c r="DT198"/>
  <c r="DY198" s="1"/>
  <c r="DH198"/>
  <c r="DM198" s="1"/>
  <c r="CV198"/>
  <c r="DA198" s="1"/>
  <c r="CJ198"/>
  <c r="CO198" s="1"/>
  <c r="BX198"/>
  <c r="CC198" s="1"/>
  <c r="BL198"/>
  <c r="BQ198" s="1"/>
  <c r="AZ198"/>
  <c r="BE198" s="1"/>
  <c r="AN198"/>
  <c r="AS198" s="1"/>
  <c r="AB198"/>
  <c r="AG198" s="1"/>
  <c r="P198"/>
  <c r="U198" s="1"/>
  <c r="ER197"/>
  <c r="EW197" s="1"/>
  <c r="EF197"/>
  <c r="EK197" s="1"/>
  <c r="DT197"/>
  <c r="DY197" s="1"/>
  <c r="DH197"/>
  <c r="DM197" s="1"/>
  <c r="CV197"/>
  <c r="DA197" s="1"/>
  <c r="CJ197"/>
  <c r="CO197" s="1"/>
  <c r="BX197"/>
  <c r="CC197" s="1"/>
  <c r="BL197"/>
  <c r="BQ197" s="1"/>
  <c r="AZ197"/>
  <c r="BE197" s="1"/>
  <c r="AN197"/>
  <c r="AS197" s="1"/>
  <c r="AB197"/>
  <c r="AG197" s="1"/>
  <c r="P197"/>
  <c r="U197" s="1"/>
  <c r="ER196"/>
  <c r="EW196" s="1"/>
  <c r="EF196"/>
  <c r="EK196" s="1"/>
  <c r="DT196"/>
  <c r="DY196" s="1"/>
  <c r="DH196"/>
  <c r="DM196" s="1"/>
  <c r="CV196"/>
  <c r="DA196" s="1"/>
  <c r="CJ196"/>
  <c r="CO196" s="1"/>
  <c r="BX196"/>
  <c r="CC196" s="1"/>
  <c r="BL196"/>
  <c r="BQ196" s="1"/>
  <c r="AZ196"/>
  <c r="BE196" s="1"/>
  <c r="AN196"/>
  <c r="AS196" s="1"/>
  <c r="AB196"/>
  <c r="AG196" s="1"/>
  <c r="P196"/>
  <c r="U196" s="1"/>
  <c r="ER195"/>
  <c r="EW195" s="1"/>
  <c r="EF195"/>
  <c r="EK195" s="1"/>
  <c r="DT195"/>
  <c r="DY195" s="1"/>
  <c r="DH195"/>
  <c r="DM195" s="1"/>
  <c r="CV195"/>
  <c r="DA195" s="1"/>
  <c r="CJ195"/>
  <c r="CO195" s="1"/>
  <c r="BX195"/>
  <c r="CC195" s="1"/>
  <c r="BL195"/>
  <c r="BQ195" s="1"/>
  <c r="AZ195"/>
  <c r="BE195" s="1"/>
  <c r="AN195"/>
  <c r="AS195" s="1"/>
  <c r="AB195"/>
  <c r="AG195" s="1"/>
  <c r="P195"/>
  <c r="U195" s="1"/>
  <c r="ER194"/>
  <c r="EW194" s="1"/>
  <c r="EF194"/>
  <c r="EK194" s="1"/>
  <c r="DT194"/>
  <c r="DY194" s="1"/>
  <c r="DH194"/>
  <c r="DM194" s="1"/>
  <c r="CV194"/>
  <c r="DA194" s="1"/>
  <c r="CJ194"/>
  <c r="CO194" s="1"/>
  <c r="BX194"/>
  <c r="CC194" s="1"/>
  <c r="BL194"/>
  <c r="BQ194" s="1"/>
  <c r="AZ194"/>
  <c r="BE194" s="1"/>
  <c r="AN194"/>
  <c r="AS194" s="1"/>
  <c r="AB194"/>
  <c r="AG194" s="1"/>
  <c r="P194"/>
  <c r="U194" s="1"/>
  <c r="ER193"/>
  <c r="EW193" s="1"/>
  <c r="EF193"/>
  <c r="EK193" s="1"/>
  <c r="DT193"/>
  <c r="DY193" s="1"/>
  <c r="DH193"/>
  <c r="DM193" s="1"/>
  <c r="CV193"/>
  <c r="DA193" s="1"/>
  <c r="CJ193"/>
  <c r="CO193" s="1"/>
  <c r="BX193"/>
  <c r="CC193" s="1"/>
  <c r="BL193"/>
  <c r="BQ193" s="1"/>
  <c r="AZ193"/>
  <c r="BE193" s="1"/>
  <c r="AN193"/>
  <c r="AS193" s="1"/>
  <c r="AB193"/>
  <c r="AG193" s="1"/>
  <c r="P193"/>
  <c r="U193" s="1"/>
  <c r="ER192"/>
  <c r="EW192" s="1"/>
  <c r="EF192"/>
  <c r="EK192" s="1"/>
  <c r="DT192"/>
  <c r="DY192" s="1"/>
  <c r="DH192"/>
  <c r="DM192" s="1"/>
  <c r="CV192"/>
  <c r="DA192" s="1"/>
  <c r="CJ192"/>
  <c r="CO192" s="1"/>
  <c r="BX192"/>
  <c r="CC192" s="1"/>
  <c r="BL192"/>
  <c r="BQ192" s="1"/>
  <c r="AZ192"/>
  <c r="BE192" s="1"/>
  <c r="AN192"/>
  <c r="AS192" s="1"/>
  <c r="AB192"/>
  <c r="AG192" s="1"/>
  <c r="P192"/>
  <c r="U192" s="1"/>
  <c r="ER191"/>
  <c r="EW191" s="1"/>
  <c r="EF191"/>
  <c r="EK191" s="1"/>
  <c r="DT191"/>
  <c r="DY191" s="1"/>
  <c r="DH191"/>
  <c r="DM191" s="1"/>
  <c r="CV191"/>
  <c r="DA191" s="1"/>
  <c r="CJ191"/>
  <c r="CO191" s="1"/>
  <c r="BX191"/>
  <c r="CC191" s="1"/>
  <c r="BL191"/>
  <c r="BQ191" s="1"/>
  <c r="AZ191"/>
  <c r="BE191" s="1"/>
  <c r="AN191"/>
  <c r="AS191" s="1"/>
  <c r="AB191"/>
  <c r="AG191" s="1"/>
  <c r="P191"/>
  <c r="U191" s="1"/>
  <c r="ER190"/>
  <c r="EW190" s="1"/>
  <c r="EF190"/>
  <c r="EK190" s="1"/>
  <c r="DT190"/>
  <c r="DY190" s="1"/>
  <c r="DH190"/>
  <c r="DM190" s="1"/>
  <c r="CV190"/>
  <c r="DA190" s="1"/>
  <c r="CJ190"/>
  <c r="CO190" s="1"/>
  <c r="BX190"/>
  <c r="CC190" s="1"/>
  <c r="BL190"/>
  <c r="BQ190" s="1"/>
  <c r="AZ190"/>
  <c r="BE190" s="1"/>
  <c r="AN190"/>
  <c r="AS190" s="1"/>
  <c r="AB190"/>
  <c r="AG190" s="1"/>
  <c r="P190"/>
  <c r="U190" s="1"/>
  <c r="ER189"/>
  <c r="EW189" s="1"/>
  <c r="EF189"/>
  <c r="EK189" s="1"/>
  <c r="DT189"/>
  <c r="DY189" s="1"/>
  <c r="DH189"/>
  <c r="DM189" s="1"/>
  <c r="CV189"/>
  <c r="DA189" s="1"/>
  <c r="CJ189"/>
  <c r="CO189" s="1"/>
  <c r="BX189"/>
  <c r="CC189" s="1"/>
  <c r="BL189"/>
  <c r="BQ189" s="1"/>
  <c r="AZ189"/>
  <c r="BE189" s="1"/>
  <c r="AN189"/>
  <c r="AS189" s="1"/>
  <c r="AB189"/>
  <c r="AG189" s="1"/>
  <c r="P189"/>
  <c r="U189" s="1"/>
  <c r="ER188"/>
  <c r="EW188" s="1"/>
  <c r="EF188"/>
  <c r="EK188" s="1"/>
  <c r="DT188"/>
  <c r="DY188" s="1"/>
  <c r="DH188"/>
  <c r="DM188" s="1"/>
  <c r="CV188"/>
  <c r="DA188" s="1"/>
  <c r="CJ188"/>
  <c r="CO188" s="1"/>
  <c r="BX188"/>
  <c r="CC188" s="1"/>
  <c r="BL188"/>
  <c r="BQ188" s="1"/>
  <c r="AZ188"/>
  <c r="BE188" s="1"/>
  <c r="AN188"/>
  <c r="AS188" s="1"/>
  <c r="AB188"/>
  <c r="AG188" s="1"/>
  <c r="P188"/>
  <c r="U188" s="1"/>
  <c r="ER187"/>
  <c r="EW187" s="1"/>
  <c r="EF187"/>
  <c r="EK187" s="1"/>
  <c r="DT187"/>
  <c r="DY187" s="1"/>
  <c r="DH187"/>
  <c r="DM187" s="1"/>
  <c r="CV187"/>
  <c r="DA187" s="1"/>
  <c r="CJ187"/>
  <c r="CO187" s="1"/>
  <c r="BX187"/>
  <c r="CC187" s="1"/>
  <c r="BL187"/>
  <c r="BQ187" s="1"/>
  <c r="AZ187"/>
  <c r="BE187" s="1"/>
  <c r="AN187"/>
  <c r="AS187" s="1"/>
  <c r="AB187"/>
  <c r="AG187" s="1"/>
  <c r="P187"/>
  <c r="U187" s="1"/>
  <c r="ER186"/>
  <c r="EW186" s="1"/>
  <c r="EF186"/>
  <c r="EK186" s="1"/>
  <c r="DT186"/>
  <c r="DY186" s="1"/>
  <c r="DH186"/>
  <c r="DM186" s="1"/>
  <c r="CV186"/>
  <c r="DA186" s="1"/>
  <c r="CJ186"/>
  <c r="CO186" s="1"/>
  <c r="BX186"/>
  <c r="CC186" s="1"/>
  <c r="BL186"/>
  <c r="BQ186" s="1"/>
  <c r="AZ186"/>
  <c r="BE186" s="1"/>
  <c r="AN186"/>
  <c r="AS186" s="1"/>
  <c r="AB186"/>
  <c r="AG186" s="1"/>
  <c r="P186"/>
  <c r="U186" s="1"/>
  <c r="ER185"/>
  <c r="EW185" s="1"/>
  <c r="EF185"/>
  <c r="EK185" s="1"/>
  <c r="DT185"/>
  <c r="DY185" s="1"/>
  <c r="DH185"/>
  <c r="DM185" s="1"/>
  <c r="CV185"/>
  <c r="DA185" s="1"/>
  <c r="CJ185"/>
  <c r="CO185" s="1"/>
  <c r="BX185"/>
  <c r="CC185" s="1"/>
  <c r="BL185"/>
  <c r="BQ185" s="1"/>
  <c r="AZ185"/>
  <c r="BE185" s="1"/>
  <c r="AN185"/>
  <c r="AS185" s="1"/>
  <c r="AB185"/>
  <c r="AG185" s="1"/>
  <c r="P185"/>
  <c r="U185" s="1"/>
  <c r="ER184"/>
  <c r="EW184" s="1"/>
  <c r="EF184"/>
  <c r="EK184" s="1"/>
  <c r="DT184"/>
  <c r="DY184" s="1"/>
  <c r="DH184"/>
  <c r="DM184" s="1"/>
  <c r="CV184"/>
  <c r="DA184" s="1"/>
  <c r="CJ184"/>
  <c r="CO184" s="1"/>
  <c r="BX184"/>
  <c r="CC184" s="1"/>
  <c r="BL184"/>
  <c r="BQ184" s="1"/>
  <c r="AZ184"/>
  <c r="BE184" s="1"/>
  <c r="AN184"/>
  <c r="AS184" s="1"/>
  <c r="AB184"/>
  <c r="AG184" s="1"/>
  <c r="P184"/>
  <c r="U184" s="1"/>
  <c r="ER183"/>
  <c r="EW183" s="1"/>
  <c r="EF183"/>
  <c r="EK183" s="1"/>
  <c r="DT183"/>
  <c r="DY183" s="1"/>
  <c r="DH183"/>
  <c r="DM183" s="1"/>
  <c r="CV183"/>
  <c r="DA183" s="1"/>
  <c r="CJ183"/>
  <c r="CO183" s="1"/>
  <c r="BX183"/>
  <c r="CC183" s="1"/>
  <c r="BL183"/>
  <c r="BQ183" s="1"/>
  <c r="AZ183"/>
  <c r="BE183" s="1"/>
  <c r="AN183"/>
  <c r="AS183" s="1"/>
  <c r="AB183"/>
  <c r="AG183" s="1"/>
  <c r="P183"/>
  <c r="U183" s="1"/>
  <c r="ER182"/>
  <c r="EW182" s="1"/>
  <c r="EF182"/>
  <c r="EK182" s="1"/>
  <c r="DT182"/>
  <c r="DY182" s="1"/>
  <c r="DH182"/>
  <c r="DM182" s="1"/>
  <c r="CV182"/>
  <c r="DA182" s="1"/>
  <c r="CJ182"/>
  <c r="CO182" s="1"/>
  <c r="BX182"/>
  <c r="CC182" s="1"/>
  <c r="BL182"/>
  <c r="BQ182" s="1"/>
  <c r="AZ182"/>
  <c r="BE182" s="1"/>
  <c r="AN182"/>
  <c r="AS182" s="1"/>
  <c r="AB182"/>
  <c r="AG182" s="1"/>
  <c r="P182"/>
  <c r="U182" s="1"/>
  <c r="ER181"/>
  <c r="EW181" s="1"/>
  <c r="EF181"/>
  <c r="EK181" s="1"/>
  <c r="DT181"/>
  <c r="DY181" s="1"/>
  <c r="DH181"/>
  <c r="DM181" s="1"/>
  <c r="CV181"/>
  <c r="DA181" s="1"/>
  <c r="CJ181"/>
  <c r="CO181" s="1"/>
  <c r="BX181"/>
  <c r="CC181" s="1"/>
  <c r="BL181"/>
  <c r="BQ181" s="1"/>
  <c r="AZ181"/>
  <c r="BE181" s="1"/>
  <c r="AN181"/>
  <c r="AS181" s="1"/>
  <c r="AB181"/>
  <c r="AG181" s="1"/>
  <c r="P181"/>
  <c r="U181" s="1"/>
  <c r="ER180"/>
  <c r="EW180" s="1"/>
  <c r="EF180"/>
  <c r="EK180" s="1"/>
  <c r="DT180"/>
  <c r="DY180" s="1"/>
  <c r="DH180"/>
  <c r="DM180" s="1"/>
  <c r="CV180"/>
  <c r="DA180" s="1"/>
  <c r="CJ180"/>
  <c r="CO180" s="1"/>
  <c r="BX180"/>
  <c r="CC180" s="1"/>
  <c r="BL180"/>
  <c r="BQ180" s="1"/>
  <c r="AZ180"/>
  <c r="BE180" s="1"/>
  <c r="AN180"/>
  <c r="AS180" s="1"/>
  <c r="AB180"/>
  <c r="AG180" s="1"/>
  <c r="P180"/>
  <c r="U180" s="1"/>
  <c r="ER179"/>
  <c r="EW179" s="1"/>
  <c r="EF179"/>
  <c r="EK179" s="1"/>
  <c r="DT179"/>
  <c r="DY179" s="1"/>
  <c r="DH179"/>
  <c r="DM179" s="1"/>
  <c r="CV179"/>
  <c r="DA179" s="1"/>
  <c r="CJ179"/>
  <c r="CO179" s="1"/>
  <c r="BX179"/>
  <c r="CC179" s="1"/>
  <c r="BL179"/>
  <c r="BQ179" s="1"/>
  <c r="AZ179"/>
  <c r="BE179" s="1"/>
  <c r="AN179"/>
  <c r="AS179" s="1"/>
  <c r="AB179"/>
  <c r="AG179" s="1"/>
  <c r="P179"/>
  <c r="U179" s="1"/>
  <c r="ER178"/>
  <c r="EW178" s="1"/>
  <c r="EF178"/>
  <c r="EK178" s="1"/>
  <c r="DT178"/>
  <c r="DY178" s="1"/>
  <c r="DH178"/>
  <c r="DM178" s="1"/>
  <c r="CV178"/>
  <c r="DA178" s="1"/>
  <c r="CJ178"/>
  <c r="CO178" s="1"/>
  <c r="BX178"/>
  <c r="CC178" s="1"/>
  <c r="BL178"/>
  <c r="BQ178" s="1"/>
  <c r="AZ178"/>
  <c r="BE178" s="1"/>
  <c r="AN178"/>
  <c r="AS178" s="1"/>
  <c r="AB178"/>
  <c r="AG178" s="1"/>
  <c r="P178"/>
  <c r="U178" s="1"/>
  <c r="ER177"/>
  <c r="EW177" s="1"/>
  <c r="EF177"/>
  <c r="EK177" s="1"/>
  <c r="DT177"/>
  <c r="DY177" s="1"/>
  <c r="DH177"/>
  <c r="DM177" s="1"/>
  <c r="CV177"/>
  <c r="DA177" s="1"/>
  <c r="CJ177"/>
  <c r="CO177" s="1"/>
  <c r="BX177"/>
  <c r="CC177" s="1"/>
  <c r="BL177"/>
  <c r="BQ177" s="1"/>
  <c r="AZ177"/>
  <c r="BE177" s="1"/>
  <c r="AN177"/>
  <c r="AS177" s="1"/>
  <c r="AB177"/>
  <c r="AG177" s="1"/>
  <c r="P177"/>
  <c r="U177" s="1"/>
  <c r="ER176"/>
  <c r="EW176" s="1"/>
  <c r="EF176"/>
  <c r="EK176" s="1"/>
  <c r="DT176"/>
  <c r="DY176" s="1"/>
  <c r="DH176"/>
  <c r="DM176" s="1"/>
  <c r="CV176"/>
  <c r="DA176" s="1"/>
  <c r="CJ176"/>
  <c r="CO176" s="1"/>
  <c r="BX176"/>
  <c r="CC176" s="1"/>
  <c r="BL176"/>
  <c r="BQ176" s="1"/>
  <c r="AZ176"/>
  <c r="BE176" s="1"/>
  <c r="AN176"/>
  <c r="AS176" s="1"/>
  <c r="AB176"/>
  <c r="AG176" s="1"/>
  <c r="P176"/>
  <c r="U176" s="1"/>
  <c r="ER175"/>
  <c r="EW175" s="1"/>
  <c r="EF175"/>
  <c r="EK175" s="1"/>
  <c r="DT175"/>
  <c r="DY175" s="1"/>
  <c r="DH175"/>
  <c r="DM175" s="1"/>
  <c r="CV175"/>
  <c r="DA175" s="1"/>
  <c r="CJ175"/>
  <c r="CO175" s="1"/>
  <c r="BX175"/>
  <c r="CC175" s="1"/>
  <c r="BL175"/>
  <c r="BQ175" s="1"/>
  <c r="AZ175"/>
  <c r="BE175" s="1"/>
  <c r="AN175"/>
  <c r="AS175" s="1"/>
  <c r="AB175"/>
  <c r="AG175" s="1"/>
  <c r="P175"/>
  <c r="U175" s="1"/>
  <c r="ER174"/>
  <c r="EW174" s="1"/>
  <c r="EF174"/>
  <c r="EK174" s="1"/>
  <c r="DT174"/>
  <c r="DY174" s="1"/>
  <c r="DH174"/>
  <c r="DM174" s="1"/>
  <c r="CV174"/>
  <c r="DA174" s="1"/>
  <c r="CJ174"/>
  <c r="CO174" s="1"/>
  <c r="BX174"/>
  <c r="CC174" s="1"/>
  <c r="BL174"/>
  <c r="BQ174" s="1"/>
  <c r="AZ174"/>
  <c r="BE174" s="1"/>
  <c r="AN174"/>
  <c r="AS174" s="1"/>
  <c r="AB174"/>
  <c r="AG174" s="1"/>
  <c r="P174"/>
  <c r="U174" s="1"/>
  <c r="ER173"/>
  <c r="EW173" s="1"/>
  <c r="EF173"/>
  <c r="EK173" s="1"/>
  <c r="DT173"/>
  <c r="DY173" s="1"/>
  <c r="DH173"/>
  <c r="DM173" s="1"/>
  <c r="CV173"/>
  <c r="DA173" s="1"/>
  <c r="CJ173"/>
  <c r="CO173" s="1"/>
  <c r="BX173"/>
  <c r="CC173" s="1"/>
  <c r="BL173"/>
  <c r="BQ173" s="1"/>
  <c r="AZ173"/>
  <c r="BE173" s="1"/>
  <c r="AN173"/>
  <c r="AS173" s="1"/>
  <c r="AB173"/>
  <c r="AG173" s="1"/>
  <c r="P173"/>
  <c r="U173" s="1"/>
  <c r="ER172"/>
  <c r="EW172" s="1"/>
  <c r="EF172"/>
  <c r="EK172" s="1"/>
  <c r="DT172"/>
  <c r="DY172" s="1"/>
  <c r="DH172"/>
  <c r="DM172" s="1"/>
  <c r="CV172"/>
  <c r="DA172" s="1"/>
  <c r="CJ172"/>
  <c r="CO172" s="1"/>
  <c r="BX172"/>
  <c r="CC172" s="1"/>
  <c r="BL172"/>
  <c r="BQ172" s="1"/>
  <c r="AZ172"/>
  <c r="BE172" s="1"/>
  <c r="AN172"/>
  <c r="AS172" s="1"/>
  <c r="AB172"/>
  <c r="AG172" s="1"/>
  <c r="P172"/>
  <c r="U172" s="1"/>
  <c r="ER171"/>
  <c r="EW171" s="1"/>
  <c r="EF171"/>
  <c r="EK171" s="1"/>
  <c r="DT171"/>
  <c r="DY171" s="1"/>
  <c r="DH171"/>
  <c r="DM171" s="1"/>
  <c r="CV171"/>
  <c r="DA171" s="1"/>
  <c r="CJ171"/>
  <c r="CO171" s="1"/>
  <c r="BX171"/>
  <c r="CC171" s="1"/>
  <c r="BL171"/>
  <c r="BQ171" s="1"/>
  <c r="AZ171"/>
  <c r="BE171" s="1"/>
  <c r="AN171"/>
  <c r="AS171" s="1"/>
  <c r="AB171"/>
  <c r="AG171" s="1"/>
  <c r="P171"/>
  <c r="U171" s="1"/>
  <c r="ER170"/>
  <c r="EW170" s="1"/>
  <c r="EF170"/>
  <c r="EK170" s="1"/>
  <c r="DT170"/>
  <c r="DY170" s="1"/>
  <c r="DH170"/>
  <c r="DM170" s="1"/>
  <c r="CV170"/>
  <c r="DA170" s="1"/>
  <c r="CJ170"/>
  <c r="CO170" s="1"/>
  <c r="BX170"/>
  <c r="CC170" s="1"/>
  <c r="BL170"/>
  <c r="BQ170" s="1"/>
  <c r="AZ170"/>
  <c r="BE170" s="1"/>
  <c r="AN170"/>
  <c r="AS170" s="1"/>
  <c r="AB170"/>
  <c r="AG170" s="1"/>
  <c r="P170"/>
  <c r="U170" s="1"/>
  <c r="ER169"/>
  <c r="EW169" s="1"/>
  <c r="EF169"/>
  <c r="EK169" s="1"/>
  <c r="DT169"/>
  <c r="DY169" s="1"/>
  <c r="DH169"/>
  <c r="DM169" s="1"/>
  <c r="CV169"/>
  <c r="DA169" s="1"/>
  <c r="CJ169"/>
  <c r="CO169" s="1"/>
  <c r="BX169"/>
  <c r="CC169" s="1"/>
  <c r="BL169"/>
  <c r="BQ169" s="1"/>
  <c r="AZ169"/>
  <c r="BE169" s="1"/>
  <c r="AN169"/>
  <c r="AS169" s="1"/>
  <c r="AB169"/>
  <c r="AG169" s="1"/>
  <c r="P169"/>
  <c r="U169" s="1"/>
  <c r="ER168"/>
  <c r="EW168" s="1"/>
  <c r="EF168"/>
  <c r="EK168" s="1"/>
  <c r="DT168"/>
  <c r="DY168" s="1"/>
  <c r="DH168"/>
  <c r="DM168" s="1"/>
  <c r="CV168"/>
  <c r="DA168" s="1"/>
  <c r="CJ168"/>
  <c r="CO168" s="1"/>
  <c r="BX168"/>
  <c r="CC168" s="1"/>
  <c r="BL168"/>
  <c r="BQ168" s="1"/>
  <c r="AZ168"/>
  <c r="BE168" s="1"/>
  <c r="AN168"/>
  <c r="AS168" s="1"/>
  <c r="AB168"/>
  <c r="AG168" s="1"/>
  <c r="P168"/>
  <c r="U168" s="1"/>
  <c r="ER167"/>
  <c r="EW167" s="1"/>
  <c r="EF167"/>
  <c r="EK167" s="1"/>
  <c r="DT167"/>
  <c r="DY167" s="1"/>
  <c r="DH167"/>
  <c r="DM167" s="1"/>
  <c r="CV167"/>
  <c r="DA167" s="1"/>
  <c r="CJ167"/>
  <c r="CO167" s="1"/>
  <c r="BX167"/>
  <c r="CC167" s="1"/>
  <c r="BL167"/>
  <c r="BQ167" s="1"/>
  <c r="AZ167"/>
  <c r="BE167" s="1"/>
  <c r="AN167"/>
  <c r="AS167" s="1"/>
  <c r="AB167"/>
  <c r="AG167" s="1"/>
  <c r="P167"/>
  <c r="U167" s="1"/>
  <c r="ER166"/>
  <c r="EW166" s="1"/>
  <c r="EF166"/>
  <c r="EK166" s="1"/>
  <c r="DT166"/>
  <c r="DY166" s="1"/>
  <c r="DH166"/>
  <c r="DM166" s="1"/>
  <c r="CV166"/>
  <c r="DA166" s="1"/>
  <c r="CJ166"/>
  <c r="CO166" s="1"/>
  <c r="BX166"/>
  <c r="CC166" s="1"/>
  <c r="BL166"/>
  <c r="BQ166" s="1"/>
  <c r="AZ166"/>
  <c r="BE166" s="1"/>
  <c r="AN166"/>
  <c r="AS166" s="1"/>
  <c r="AB166"/>
  <c r="AG166" s="1"/>
  <c r="P166"/>
  <c r="U166" s="1"/>
  <c r="ER165"/>
  <c r="EW165" s="1"/>
  <c r="EF165"/>
  <c r="EK165" s="1"/>
  <c r="DT165"/>
  <c r="DY165" s="1"/>
  <c r="DH165"/>
  <c r="DM165" s="1"/>
  <c r="CV165"/>
  <c r="DA165" s="1"/>
  <c r="CJ165"/>
  <c r="CO165" s="1"/>
  <c r="BX165"/>
  <c r="CC165" s="1"/>
  <c r="BL165"/>
  <c r="BQ165" s="1"/>
  <c r="AZ165"/>
  <c r="BE165" s="1"/>
  <c r="AN165"/>
  <c r="AS165" s="1"/>
  <c r="AB165"/>
  <c r="AG165" s="1"/>
  <c r="P165"/>
  <c r="U165" s="1"/>
  <c r="ER164"/>
  <c r="EW164" s="1"/>
  <c r="EF164"/>
  <c r="EK164" s="1"/>
  <c r="DT164"/>
  <c r="DY164" s="1"/>
  <c r="DH164"/>
  <c r="DM164" s="1"/>
  <c r="CV164"/>
  <c r="DA164" s="1"/>
  <c r="CJ164"/>
  <c r="CO164" s="1"/>
  <c r="BX164"/>
  <c r="CC164" s="1"/>
  <c r="BL164"/>
  <c r="BQ164" s="1"/>
  <c r="AZ164"/>
  <c r="BE164" s="1"/>
  <c r="AN164"/>
  <c r="AS164" s="1"/>
  <c r="AB164"/>
  <c r="AG164" s="1"/>
  <c r="P164"/>
  <c r="U164" s="1"/>
  <c r="ER163"/>
  <c r="EW163" s="1"/>
  <c r="EF163"/>
  <c r="EK163" s="1"/>
  <c r="DT163"/>
  <c r="DY163" s="1"/>
  <c r="DH163"/>
  <c r="DM163" s="1"/>
  <c r="CV163"/>
  <c r="DA163" s="1"/>
  <c r="CJ163"/>
  <c r="CO163" s="1"/>
  <c r="BX163"/>
  <c r="CC163" s="1"/>
  <c r="BL163"/>
  <c r="BQ163" s="1"/>
  <c r="AZ163"/>
  <c r="BE163" s="1"/>
  <c r="AN163"/>
  <c r="AS163" s="1"/>
  <c r="AB163"/>
  <c r="AG163" s="1"/>
  <c r="P163"/>
  <c r="U163" s="1"/>
  <c r="ER162"/>
  <c r="EW162" s="1"/>
  <c r="EF162"/>
  <c r="EK162" s="1"/>
  <c r="DT162"/>
  <c r="DY162" s="1"/>
  <c r="DH162"/>
  <c r="DM162" s="1"/>
  <c r="CV162"/>
  <c r="DA162" s="1"/>
  <c r="CJ162"/>
  <c r="CO162" s="1"/>
  <c r="BX162"/>
  <c r="CC162" s="1"/>
  <c r="BL162"/>
  <c r="BQ162" s="1"/>
  <c r="AZ162"/>
  <c r="BE162" s="1"/>
  <c r="AN162"/>
  <c r="AS162" s="1"/>
  <c r="AB162"/>
  <c r="AG162" s="1"/>
  <c r="P162"/>
  <c r="U162" s="1"/>
  <c r="ER161"/>
  <c r="EW161" s="1"/>
  <c r="EF161"/>
  <c r="EK161" s="1"/>
  <c r="DT161"/>
  <c r="DY161" s="1"/>
  <c r="DH161"/>
  <c r="DM161" s="1"/>
  <c r="CV161"/>
  <c r="DA161" s="1"/>
  <c r="CJ161"/>
  <c r="CO161" s="1"/>
  <c r="BX161"/>
  <c r="CC161" s="1"/>
  <c r="BL161"/>
  <c r="BQ161" s="1"/>
  <c r="AZ161"/>
  <c r="BE161" s="1"/>
  <c r="AN161"/>
  <c r="AS161" s="1"/>
  <c r="AB161"/>
  <c r="AG161" s="1"/>
  <c r="P161"/>
  <c r="U161" s="1"/>
  <c r="ER160"/>
  <c r="EW160" s="1"/>
  <c r="EF160"/>
  <c r="EK160" s="1"/>
  <c r="DT160"/>
  <c r="DY160" s="1"/>
  <c r="DH160"/>
  <c r="DM160" s="1"/>
  <c r="CV160"/>
  <c r="DA160" s="1"/>
  <c r="CJ160"/>
  <c r="CO160" s="1"/>
  <c r="BX160"/>
  <c r="CC160" s="1"/>
  <c r="BL160"/>
  <c r="BQ160" s="1"/>
  <c r="AZ160"/>
  <c r="BE160" s="1"/>
  <c r="AN160"/>
  <c r="AS160" s="1"/>
  <c r="AB160"/>
  <c r="AG160" s="1"/>
  <c r="P160"/>
  <c r="U160" s="1"/>
  <c r="ER159"/>
  <c r="EW159" s="1"/>
  <c r="EF159"/>
  <c r="EK159" s="1"/>
  <c r="DT159"/>
  <c r="DY159" s="1"/>
  <c r="DH159"/>
  <c r="DM159" s="1"/>
  <c r="CV159"/>
  <c r="DA159" s="1"/>
  <c r="CJ159"/>
  <c r="CO159" s="1"/>
  <c r="BX159"/>
  <c r="CC159" s="1"/>
  <c r="BL159"/>
  <c r="BQ159" s="1"/>
  <c r="AZ159"/>
  <c r="BE159" s="1"/>
  <c r="AN159"/>
  <c r="AS159" s="1"/>
  <c r="AB159"/>
  <c r="AG159" s="1"/>
  <c r="P159"/>
  <c r="U159" s="1"/>
  <c r="ER158"/>
  <c r="EW158" s="1"/>
  <c r="EF158"/>
  <c r="EK158" s="1"/>
  <c r="DT158"/>
  <c r="DY158" s="1"/>
  <c r="DH158"/>
  <c r="DM158" s="1"/>
  <c r="CV158"/>
  <c r="DA158" s="1"/>
  <c r="CJ158"/>
  <c r="CO158" s="1"/>
  <c r="BX158"/>
  <c r="CC158" s="1"/>
  <c r="BL158"/>
  <c r="BQ158" s="1"/>
  <c r="AZ158"/>
  <c r="BE158" s="1"/>
  <c r="AN158"/>
  <c r="AS158" s="1"/>
  <c r="AB158"/>
  <c r="AG158" s="1"/>
  <c r="P158"/>
  <c r="U158" s="1"/>
  <c r="ER157"/>
  <c r="EW157" s="1"/>
  <c r="EF157"/>
  <c r="EK157" s="1"/>
  <c r="DT157"/>
  <c r="DY157" s="1"/>
  <c r="DH157"/>
  <c r="DM157" s="1"/>
  <c r="CV157"/>
  <c r="DA157" s="1"/>
  <c r="CJ157"/>
  <c r="CO157" s="1"/>
  <c r="BX157"/>
  <c r="CC157" s="1"/>
  <c r="BL157"/>
  <c r="BQ157" s="1"/>
  <c r="AZ157"/>
  <c r="BE157" s="1"/>
  <c r="AN157"/>
  <c r="AS157" s="1"/>
  <c r="AB157"/>
  <c r="AG157" s="1"/>
  <c r="P157"/>
  <c r="U157" s="1"/>
  <c r="ER156"/>
  <c r="EW156" s="1"/>
  <c r="EF156"/>
  <c r="EK156" s="1"/>
  <c r="DT156"/>
  <c r="DY156" s="1"/>
  <c r="DH156"/>
  <c r="DM156" s="1"/>
  <c r="CV156"/>
  <c r="DA156" s="1"/>
  <c r="CJ156"/>
  <c r="CO156" s="1"/>
  <c r="BX156"/>
  <c r="CC156" s="1"/>
  <c r="BL156"/>
  <c r="BQ156" s="1"/>
  <c r="AZ156"/>
  <c r="BE156" s="1"/>
  <c r="AN156"/>
  <c r="AS156" s="1"/>
  <c r="AB156"/>
  <c r="AG156" s="1"/>
  <c r="P156"/>
  <c r="U156" s="1"/>
  <c r="ER155"/>
  <c r="EW155" s="1"/>
  <c r="EF155"/>
  <c r="EK155" s="1"/>
  <c r="DT155"/>
  <c r="DY155" s="1"/>
  <c r="DH155"/>
  <c r="DM155" s="1"/>
  <c r="CV155"/>
  <c r="DA155" s="1"/>
  <c r="CJ155"/>
  <c r="CO155" s="1"/>
  <c r="BX155"/>
  <c r="CC155" s="1"/>
  <c r="BL155"/>
  <c r="BQ155" s="1"/>
  <c r="AZ155"/>
  <c r="BE155" s="1"/>
  <c r="AN155"/>
  <c r="AS155" s="1"/>
  <c r="AB155"/>
  <c r="AG155" s="1"/>
  <c r="P155"/>
  <c r="U155" s="1"/>
  <c r="ER154"/>
  <c r="EW154" s="1"/>
  <c r="EF154"/>
  <c r="EK154" s="1"/>
  <c r="DT154"/>
  <c r="DY154" s="1"/>
  <c r="DH154"/>
  <c r="DM154" s="1"/>
  <c r="CV154"/>
  <c r="DA154" s="1"/>
  <c r="CJ154"/>
  <c r="CO154" s="1"/>
  <c r="BX154"/>
  <c r="CC154" s="1"/>
  <c r="BL154"/>
  <c r="BQ154" s="1"/>
  <c r="AZ154"/>
  <c r="BE154" s="1"/>
  <c r="AN154"/>
  <c r="AS154" s="1"/>
  <c r="AB154"/>
  <c r="AG154" s="1"/>
  <c r="P154"/>
  <c r="U154" s="1"/>
  <c r="ER153"/>
  <c r="EW153" s="1"/>
  <c r="EF153"/>
  <c r="EK153" s="1"/>
  <c r="DT153"/>
  <c r="DY153" s="1"/>
  <c r="DH153"/>
  <c r="DM153" s="1"/>
  <c r="CV153"/>
  <c r="DA153" s="1"/>
  <c r="CJ153"/>
  <c r="CO153" s="1"/>
  <c r="BX153"/>
  <c r="CC153" s="1"/>
  <c r="BL153"/>
  <c r="BQ153" s="1"/>
  <c r="AZ153"/>
  <c r="BE153" s="1"/>
  <c r="AN153"/>
  <c r="AS153" s="1"/>
  <c r="AB153"/>
  <c r="AG153" s="1"/>
  <c r="P153"/>
  <c r="U153" s="1"/>
  <c r="ER152"/>
  <c r="EW152" s="1"/>
  <c r="EF152"/>
  <c r="EK152" s="1"/>
  <c r="DT152"/>
  <c r="DY152" s="1"/>
  <c r="DH152"/>
  <c r="DM152" s="1"/>
  <c r="CV152"/>
  <c r="DA152" s="1"/>
  <c r="CJ152"/>
  <c r="CO152" s="1"/>
  <c r="BX152"/>
  <c r="CC152" s="1"/>
  <c r="BL152"/>
  <c r="BQ152" s="1"/>
  <c r="AZ152"/>
  <c r="BE152" s="1"/>
  <c r="AN152"/>
  <c r="AS152" s="1"/>
  <c r="AB152"/>
  <c r="AG152" s="1"/>
  <c r="P152"/>
  <c r="U152" s="1"/>
  <c r="ER151"/>
  <c r="EW151" s="1"/>
  <c r="EF151"/>
  <c r="EK151" s="1"/>
  <c r="DT151"/>
  <c r="DY151" s="1"/>
  <c r="DH151"/>
  <c r="DM151" s="1"/>
  <c r="CV151"/>
  <c r="DA151" s="1"/>
  <c r="CJ151"/>
  <c r="CO151" s="1"/>
  <c r="BX151"/>
  <c r="CC151" s="1"/>
  <c r="BL151"/>
  <c r="BQ151" s="1"/>
  <c r="AZ151"/>
  <c r="BE151" s="1"/>
  <c r="AN151"/>
  <c r="AS151" s="1"/>
  <c r="AB151"/>
  <c r="AG151" s="1"/>
  <c r="P151"/>
  <c r="U151" s="1"/>
  <c r="ER150"/>
  <c r="EW150" s="1"/>
  <c r="EF150"/>
  <c r="EK150" s="1"/>
  <c r="DT150"/>
  <c r="DY150" s="1"/>
  <c r="DH150"/>
  <c r="DM150" s="1"/>
  <c r="CV150"/>
  <c r="DA150" s="1"/>
  <c r="CJ150"/>
  <c r="CO150" s="1"/>
  <c r="BX150"/>
  <c r="CC150" s="1"/>
  <c r="BL150"/>
  <c r="BQ150" s="1"/>
  <c r="AZ150"/>
  <c r="BE150" s="1"/>
  <c r="AN150"/>
  <c r="AS150" s="1"/>
  <c r="AB150"/>
  <c r="AG150" s="1"/>
  <c r="P150"/>
  <c r="U150" s="1"/>
  <c r="ER149"/>
  <c r="EW149" s="1"/>
  <c r="EF149"/>
  <c r="EK149" s="1"/>
  <c r="DT149"/>
  <c r="DY149" s="1"/>
  <c r="DH149"/>
  <c r="DM149" s="1"/>
  <c r="CV149"/>
  <c r="DA149" s="1"/>
  <c r="CJ149"/>
  <c r="CO149" s="1"/>
  <c r="BX149"/>
  <c r="CC149" s="1"/>
  <c r="BL149"/>
  <c r="BQ149" s="1"/>
  <c r="AZ149"/>
  <c r="BE149" s="1"/>
  <c r="AN149"/>
  <c r="AS149" s="1"/>
  <c r="AB149"/>
  <c r="AG149" s="1"/>
  <c r="P149"/>
  <c r="U149" s="1"/>
  <c r="ER148"/>
  <c r="EW148" s="1"/>
  <c r="EF148"/>
  <c r="EK148" s="1"/>
  <c r="DT148"/>
  <c r="DY148" s="1"/>
  <c r="DH148"/>
  <c r="DM148" s="1"/>
  <c r="CV148"/>
  <c r="DA148" s="1"/>
  <c r="CJ148"/>
  <c r="CO148" s="1"/>
  <c r="BX148"/>
  <c r="CC148" s="1"/>
  <c r="BL148"/>
  <c r="BQ148" s="1"/>
  <c r="AZ148"/>
  <c r="BE148" s="1"/>
  <c r="AN148"/>
  <c r="AS148" s="1"/>
  <c r="AB148"/>
  <c r="AG148" s="1"/>
  <c r="P148"/>
  <c r="U148" s="1"/>
  <c r="ER147"/>
  <c r="EW147" s="1"/>
  <c r="EF147"/>
  <c r="EK147" s="1"/>
  <c r="DT147"/>
  <c r="DY147" s="1"/>
  <c r="DH147"/>
  <c r="DM147" s="1"/>
  <c r="CV147"/>
  <c r="DA147" s="1"/>
  <c r="CJ147"/>
  <c r="CO147" s="1"/>
  <c r="BX147"/>
  <c r="CC147" s="1"/>
  <c r="BL147"/>
  <c r="BQ147" s="1"/>
  <c r="AZ147"/>
  <c r="BE147" s="1"/>
  <c r="AN147"/>
  <c r="AS147" s="1"/>
  <c r="AB147"/>
  <c r="AG147" s="1"/>
  <c r="P147"/>
  <c r="U147" s="1"/>
  <c r="ER146"/>
  <c r="EW146" s="1"/>
  <c r="EF146"/>
  <c r="EK146" s="1"/>
  <c r="DT146"/>
  <c r="DY146" s="1"/>
  <c r="DH146"/>
  <c r="DM146" s="1"/>
  <c r="CV146"/>
  <c r="DA146" s="1"/>
  <c r="CJ146"/>
  <c r="CO146" s="1"/>
  <c r="BX146"/>
  <c r="CC146" s="1"/>
  <c r="BL146"/>
  <c r="BQ146" s="1"/>
  <c r="AZ146"/>
  <c r="BE146" s="1"/>
  <c r="AN146"/>
  <c r="AS146" s="1"/>
  <c r="AB146"/>
  <c r="AG146" s="1"/>
  <c r="P146"/>
  <c r="U146" s="1"/>
  <c r="ER145"/>
  <c r="EW145" s="1"/>
  <c r="EF145"/>
  <c r="EK145" s="1"/>
  <c r="DT145"/>
  <c r="DY145" s="1"/>
  <c r="DH145"/>
  <c r="DM145" s="1"/>
  <c r="CV145"/>
  <c r="DA145" s="1"/>
  <c r="CJ145"/>
  <c r="CO145" s="1"/>
  <c r="BX145"/>
  <c r="CC145" s="1"/>
  <c r="BL145"/>
  <c r="BQ145" s="1"/>
  <c r="AZ145"/>
  <c r="BE145" s="1"/>
  <c r="AN145"/>
  <c r="AS145" s="1"/>
  <c r="AB145"/>
  <c r="AG145" s="1"/>
  <c r="P145"/>
  <c r="U145" s="1"/>
  <c r="ER144"/>
  <c r="EW144" s="1"/>
  <c r="EF144"/>
  <c r="EK144" s="1"/>
  <c r="DT144"/>
  <c r="DY144" s="1"/>
  <c r="DH144"/>
  <c r="DM144" s="1"/>
  <c r="CV144"/>
  <c r="DA144" s="1"/>
  <c r="CJ144"/>
  <c r="CO144" s="1"/>
  <c r="BX144"/>
  <c r="CC144" s="1"/>
  <c r="BL144"/>
  <c r="BQ144" s="1"/>
  <c r="AZ144"/>
  <c r="BE144" s="1"/>
  <c r="AN144"/>
  <c r="AS144" s="1"/>
  <c r="AB144"/>
  <c r="AG144" s="1"/>
  <c r="P144"/>
  <c r="U144" s="1"/>
  <c r="ER143"/>
  <c r="EW143" s="1"/>
  <c r="EF143"/>
  <c r="EK143" s="1"/>
  <c r="DT143"/>
  <c r="DY143" s="1"/>
  <c r="DH143"/>
  <c r="DM143" s="1"/>
  <c r="CV143"/>
  <c r="DA143" s="1"/>
  <c r="CJ143"/>
  <c r="CO143" s="1"/>
  <c r="BX143"/>
  <c r="CC143" s="1"/>
  <c r="BL143"/>
  <c r="BQ143" s="1"/>
  <c r="AZ143"/>
  <c r="BE143" s="1"/>
  <c r="AN143"/>
  <c r="AS143" s="1"/>
  <c r="AB143"/>
  <c r="AG143" s="1"/>
  <c r="P143"/>
  <c r="U143" s="1"/>
  <c r="ER142"/>
  <c r="EW142" s="1"/>
  <c r="EF142"/>
  <c r="EK142" s="1"/>
  <c r="DT142"/>
  <c r="DY142" s="1"/>
  <c r="DH142"/>
  <c r="DM142" s="1"/>
  <c r="CV142"/>
  <c r="DA142" s="1"/>
  <c r="CJ142"/>
  <c r="CO142" s="1"/>
  <c r="BX142"/>
  <c r="CC142" s="1"/>
  <c r="BL142"/>
  <c r="BQ142" s="1"/>
  <c r="AZ142"/>
  <c r="BE142" s="1"/>
  <c r="AN142"/>
  <c r="AS142" s="1"/>
  <c r="AB142"/>
  <c r="AG142" s="1"/>
  <c r="P142"/>
  <c r="U142" s="1"/>
  <c r="ER141"/>
  <c r="EW141" s="1"/>
  <c r="EF141"/>
  <c r="EK141" s="1"/>
  <c r="DT141"/>
  <c r="DY141" s="1"/>
  <c r="DH141"/>
  <c r="DM141" s="1"/>
  <c r="CV141"/>
  <c r="DA141" s="1"/>
  <c r="CJ141"/>
  <c r="CO141" s="1"/>
  <c r="BX141"/>
  <c r="CC141" s="1"/>
  <c r="BL141"/>
  <c r="BQ141" s="1"/>
  <c r="AZ141"/>
  <c r="BE141" s="1"/>
  <c r="AN141"/>
  <c r="AS141" s="1"/>
  <c r="AB141"/>
  <c r="AG141" s="1"/>
  <c r="P141"/>
  <c r="U141" s="1"/>
  <c r="ER140"/>
  <c r="EW140" s="1"/>
  <c r="EF140"/>
  <c r="EK140" s="1"/>
  <c r="DT140"/>
  <c r="DY140" s="1"/>
  <c r="DH140"/>
  <c r="DM140" s="1"/>
  <c r="CV140"/>
  <c r="DA140" s="1"/>
  <c r="CJ140"/>
  <c r="CO140" s="1"/>
  <c r="BX140"/>
  <c r="CC140" s="1"/>
  <c r="BL140"/>
  <c r="BQ140" s="1"/>
  <c r="AZ140"/>
  <c r="BE140" s="1"/>
  <c r="AN140"/>
  <c r="AS140" s="1"/>
  <c r="AB140"/>
  <c r="AG140" s="1"/>
  <c r="P140"/>
  <c r="U140" s="1"/>
  <c r="ER139"/>
  <c r="EW139" s="1"/>
  <c r="EF139"/>
  <c r="EK139" s="1"/>
  <c r="DT139"/>
  <c r="DY139" s="1"/>
  <c r="DH139"/>
  <c r="DM139" s="1"/>
  <c r="CV139"/>
  <c r="DA139" s="1"/>
  <c r="CJ139"/>
  <c r="CO139" s="1"/>
  <c r="BX139"/>
  <c r="CC139" s="1"/>
  <c r="BL139"/>
  <c r="BQ139" s="1"/>
  <c r="AZ139"/>
  <c r="BE139" s="1"/>
  <c r="AN139"/>
  <c r="AS139" s="1"/>
  <c r="AB139"/>
  <c r="AG139" s="1"/>
  <c r="P139"/>
  <c r="U139" s="1"/>
  <c r="ER138"/>
  <c r="EW138" s="1"/>
  <c r="EF138"/>
  <c r="EK138" s="1"/>
  <c r="DT138"/>
  <c r="DY138" s="1"/>
  <c r="DH138"/>
  <c r="DM138" s="1"/>
  <c r="CV138"/>
  <c r="DA138" s="1"/>
  <c r="CJ138"/>
  <c r="CO138" s="1"/>
  <c r="BX138"/>
  <c r="CC138" s="1"/>
  <c r="BL138"/>
  <c r="BQ138" s="1"/>
  <c r="AZ138"/>
  <c r="BE138" s="1"/>
  <c r="AN138"/>
  <c r="AS138" s="1"/>
  <c r="AB138"/>
  <c r="AG138" s="1"/>
  <c r="P138"/>
  <c r="U138" s="1"/>
  <c r="ER137"/>
  <c r="EW137" s="1"/>
  <c r="EF137"/>
  <c r="EK137" s="1"/>
  <c r="DT137"/>
  <c r="DY137" s="1"/>
  <c r="DH137"/>
  <c r="DM137" s="1"/>
  <c r="CV137"/>
  <c r="DA137" s="1"/>
  <c r="CJ137"/>
  <c r="CO137" s="1"/>
  <c r="BX137"/>
  <c r="CC137" s="1"/>
  <c r="BL137"/>
  <c r="BQ137" s="1"/>
  <c r="AZ137"/>
  <c r="BE137" s="1"/>
  <c r="AN137"/>
  <c r="AS137" s="1"/>
  <c r="AB137"/>
  <c r="AG137" s="1"/>
  <c r="P137"/>
  <c r="U137" s="1"/>
  <c r="ER136"/>
  <c r="EW136" s="1"/>
  <c r="EF136"/>
  <c r="EK136" s="1"/>
  <c r="DT136"/>
  <c r="DY136" s="1"/>
  <c r="DH136"/>
  <c r="DM136" s="1"/>
  <c r="CV136"/>
  <c r="DA136" s="1"/>
  <c r="CJ136"/>
  <c r="CO136" s="1"/>
  <c r="BX136"/>
  <c r="CC136" s="1"/>
  <c r="BL136"/>
  <c r="BQ136" s="1"/>
  <c r="AZ136"/>
  <c r="BE136" s="1"/>
  <c r="AN136"/>
  <c r="AS136" s="1"/>
  <c r="AB136"/>
  <c r="AG136" s="1"/>
  <c r="P136"/>
  <c r="U136" s="1"/>
  <c r="ER135"/>
  <c r="EW135" s="1"/>
  <c r="EF135"/>
  <c r="EK135" s="1"/>
  <c r="DT135"/>
  <c r="DY135" s="1"/>
  <c r="DH135"/>
  <c r="DM135" s="1"/>
  <c r="CV135"/>
  <c r="DA135" s="1"/>
  <c r="CJ135"/>
  <c r="CO135" s="1"/>
  <c r="BX135"/>
  <c r="CC135" s="1"/>
  <c r="BL135"/>
  <c r="BQ135" s="1"/>
  <c r="AZ135"/>
  <c r="BE135" s="1"/>
  <c r="AN135"/>
  <c r="AS135" s="1"/>
  <c r="AB135"/>
  <c r="AG135" s="1"/>
  <c r="P135"/>
  <c r="U135" s="1"/>
  <c r="ER134"/>
  <c r="EW134" s="1"/>
  <c r="EF134"/>
  <c r="EK134" s="1"/>
  <c r="DT134"/>
  <c r="DY134" s="1"/>
  <c r="DH134"/>
  <c r="DM134" s="1"/>
  <c r="CV134"/>
  <c r="DA134" s="1"/>
  <c r="CJ134"/>
  <c r="CO134" s="1"/>
  <c r="BX134"/>
  <c r="CC134" s="1"/>
  <c r="BL134"/>
  <c r="BQ134" s="1"/>
  <c r="AZ134"/>
  <c r="BE134" s="1"/>
  <c r="AN134"/>
  <c r="AS134" s="1"/>
  <c r="AB134"/>
  <c r="AG134" s="1"/>
  <c r="P134"/>
  <c r="U134" s="1"/>
  <c r="ER133"/>
  <c r="EW133" s="1"/>
  <c r="EF133"/>
  <c r="EK133" s="1"/>
  <c r="DT133"/>
  <c r="DY133" s="1"/>
  <c r="DH133"/>
  <c r="DM133" s="1"/>
  <c r="CV133"/>
  <c r="DA133" s="1"/>
  <c r="CJ133"/>
  <c r="CO133" s="1"/>
  <c r="BX133"/>
  <c r="CC133" s="1"/>
  <c r="BL133"/>
  <c r="BQ133" s="1"/>
  <c r="AZ133"/>
  <c r="BE133" s="1"/>
  <c r="AN133"/>
  <c r="AS133" s="1"/>
  <c r="AB133"/>
  <c r="AG133" s="1"/>
  <c r="P133"/>
  <c r="U133" s="1"/>
  <c r="ER132"/>
  <c r="EW132" s="1"/>
  <c r="EF132"/>
  <c r="EK132" s="1"/>
  <c r="DT132"/>
  <c r="DY132" s="1"/>
  <c r="DH132"/>
  <c r="DM132" s="1"/>
  <c r="CV132"/>
  <c r="DA132" s="1"/>
  <c r="CJ132"/>
  <c r="CO132" s="1"/>
  <c r="BX132"/>
  <c r="CC132" s="1"/>
  <c r="BL132"/>
  <c r="BQ132" s="1"/>
  <c r="AZ132"/>
  <c r="BE132" s="1"/>
  <c r="AN132"/>
  <c r="AS132" s="1"/>
  <c r="AB132"/>
  <c r="AG132" s="1"/>
  <c r="P132"/>
  <c r="U132" s="1"/>
  <c r="ER131"/>
  <c r="EW131" s="1"/>
  <c r="EF131"/>
  <c r="EK131" s="1"/>
  <c r="DT131"/>
  <c r="DY131" s="1"/>
  <c r="DH131"/>
  <c r="DM131" s="1"/>
  <c r="CV131"/>
  <c r="DA131" s="1"/>
  <c r="CJ131"/>
  <c r="CO131" s="1"/>
  <c r="BX131"/>
  <c r="CC131" s="1"/>
  <c r="BL131"/>
  <c r="BQ131" s="1"/>
  <c r="AZ131"/>
  <c r="BE131" s="1"/>
  <c r="AN131"/>
  <c r="AS131" s="1"/>
  <c r="AB131"/>
  <c r="AG131" s="1"/>
  <c r="P131"/>
  <c r="U131" s="1"/>
  <c r="ER130"/>
  <c r="EW130" s="1"/>
  <c r="EF130"/>
  <c r="EK130" s="1"/>
  <c r="DT130"/>
  <c r="DY130" s="1"/>
  <c r="DH130"/>
  <c r="DM130" s="1"/>
  <c r="CV130"/>
  <c r="DA130" s="1"/>
  <c r="CJ130"/>
  <c r="CO130" s="1"/>
  <c r="BX130"/>
  <c r="CC130" s="1"/>
  <c r="BL130"/>
  <c r="BQ130" s="1"/>
  <c r="AZ130"/>
  <c r="BE130" s="1"/>
  <c r="AN130"/>
  <c r="AS130" s="1"/>
  <c r="AB130"/>
  <c r="AG130" s="1"/>
  <c r="P130"/>
  <c r="U130" s="1"/>
  <c r="ER129"/>
  <c r="EW129" s="1"/>
  <c r="EF129"/>
  <c r="EK129" s="1"/>
  <c r="DT129"/>
  <c r="DY129" s="1"/>
  <c r="DH129"/>
  <c r="DM129" s="1"/>
  <c r="CV129"/>
  <c r="DA129" s="1"/>
  <c r="CJ129"/>
  <c r="CO129" s="1"/>
  <c r="BX129"/>
  <c r="CC129" s="1"/>
  <c r="BL129"/>
  <c r="BQ129" s="1"/>
  <c r="AZ129"/>
  <c r="BE129" s="1"/>
  <c r="AN129"/>
  <c r="AS129" s="1"/>
  <c r="AB129"/>
  <c r="AG129" s="1"/>
  <c r="P129"/>
  <c r="U129" s="1"/>
  <c r="ER128"/>
  <c r="EW128" s="1"/>
  <c r="EF128"/>
  <c r="EK128" s="1"/>
  <c r="DT128"/>
  <c r="DY128" s="1"/>
  <c r="DH128"/>
  <c r="DM128" s="1"/>
  <c r="CV128"/>
  <c r="DA128" s="1"/>
  <c r="CJ128"/>
  <c r="CO128" s="1"/>
  <c r="BX128"/>
  <c r="CC128" s="1"/>
  <c r="BL128"/>
  <c r="BQ128" s="1"/>
  <c r="AZ128"/>
  <c r="BE128" s="1"/>
  <c r="AN128"/>
  <c r="AS128" s="1"/>
  <c r="AB128"/>
  <c r="AG128" s="1"/>
  <c r="P128"/>
  <c r="U128" s="1"/>
  <c r="ER127"/>
  <c r="EW127" s="1"/>
  <c r="EF127"/>
  <c r="EK127" s="1"/>
  <c r="DT127"/>
  <c r="DY127" s="1"/>
  <c r="DH127"/>
  <c r="DM127" s="1"/>
  <c r="CV127"/>
  <c r="DA127" s="1"/>
  <c r="CJ127"/>
  <c r="CO127" s="1"/>
  <c r="BX127"/>
  <c r="CC127" s="1"/>
  <c r="BL127"/>
  <c r="BQ127" s="1"/>
  <c r="AZ127"/>
  <c r="BE127" s="1"/>
  <c r="AN127"/>
  <c r="AS127" s="1"/>
  <c r="AB127"/>
  <c r="AG127" s="1"/>
  <c r="P127"/>
  <c r="U127" s="1"/>
  <c r="ER126"/>
  <c r="EW126" s="1"/>
  <c r="EF126"/>
  <c r="EK126" s="1"/>
  <c r="DT126"/>
  <c r="DY126" s="1"/>
  <c r="DH126"/>
  <c r="DM126" s="1"/>
  <c r="CV126"/>
  <c r="DA126" s="1"/>
  <c r="CJ126"/>
  <c r="CO126" s="1"/>
  <c r="BX126"/>
  <c r="CC126" s="1"/>
  <c r="BL126"/>
  <c r="BQ126" s="1"/>
  <c r="AZ126"/>
  <c r="BE126" s="1"/>
  <c r="AN126"/>
  <c r="AS126" s="1"/>
  <c r="AB126"/>
  <c r="AG126" s="1"/>
  <c r="P126"/>
  <c r="U126" s="1"/>
  <c r="ER125"/>
  <c r="EW125" s="1"/>
  <c r="EF125"/>
  <c r="EK125" s="1"/>
  <c r="DT125"/>
  <c r="DY125" s="1"/>
  <c r="DH125"/>
  <c r="DM125" s="1"/>
  <c r="CV125"/>
  <c r="DA125" s="1"/>
  <c r="CJ125"/>
  <c r="CO125" s="1"/>
  <c r="BX125"/>
  <c r="CC125" s="1"/>
  <c r="BL125"/>
  <c r="BQ125" s="1"/>
  <c r="AZ125"/>
  <c r="BE125" s="1"/>
  <c r="AN125"/>
  <c r="AS125" s="1"/>
  <c r="AB125"/>
  <c r="AG125" s="1"/>
  <c r="P125"/>
  <c r="U125" s="1"/>
  <c r="ER124"/>
  <c r="EW124" s="1"/>
  <c r="EF124"/>
  <c r="EK124" s="1"/>
  <c r="DT124"/>
  <c r="DY124" s="1"/>
  <c r="DH124"/>
  <c r="DM124" s="1"/>
  <c r="CV124"/>
  <c r="DA124" s="1"/>
  <c r="CJ124"/>
  <c r="CO124" s="1"/>
  <c r="BX124"/>
  <c r="CC124" s="1"/>
  <c r="BL124"/>
  <c r="BQ124" s="1"/>
  <c r="AZ124"/>
  <c r="BE124" s="1"/>
  <c r="AN124"/>
  <c r="AS124" s="1"/>
  <c r="AB124"/>
  <c r="AG124" s="1"/>
  <c r="P124"/>
  <c r="U124" s="1"/>
  <c r="ER123"/>
  <c r="EW123" s="1"/>
  <c r="EF123"/>
  <c r="EK123" s="1"/>
  <c r="DT123"/>
  <c r="DY123" s="1"/>
  <c r="DH123"/>
  <c r="DM123" s="1"/>
  <c r="CV123"/>
  <c r="DA123" s="1"/>
  <c r="CJ123"/>
  <c r="CO123" s="1"/>
  <c r="BX123"/>
  <c r="CC123" s="1"/>
  <c r="BL123"/>
  <c r="BQ123" s="1"/>
  <c r="AZ123"/>
  <c r="BE123" s="1"/>
  <c r="AN123"/>
  <c r="AS123" s="1"/>
  <c r="AB123"/>
  <c r="AG123" s="1"/>
  <c r="P123"/>
  <c r="U123" s="1"/>
  <c r="ER122"/>
  <c r="EW122" s="1"/>
  <c r="EF122"/>
  <c r="EK122" s="1"/>
  <c r="DT122"/>
  <c r="DY122" s="1"/>
  <c r="DH122"/>
  <c r="DM122" s="1"/>
  <c r="CV122"/>
  <c r="DA122" s="1"/>
  <c r="CJ122"/>
  <c r="CO122" s="1"/>
  <c r="BX122"/>
  <c r="CC122" s="1"/>
  <c r="BL122"/>
  <c r="BQ122" s="1"/>
  <c r="AZ122"/>
  <c r="BE122" s="1"/>
  <c r="AN122"/>
  <c r="AS122" s="1"/>
  <c r="AB122"/>
  <c r="AG122" s="1"/>
  <c r="P122"/>
  <c r="U122" s="1"/>
  <c r="ER121"/>
  <c r="EW121" s="1"/>
  <c r="EF121"/>
  <c r="EK121" s="1"/>
  <c r="DT121"/>
  <c r="DY121" s="1"/>
  <c r="DH121"/>
  <c r="DM121" s="1"/>
  <c r="CV121"/>
  <c r="DA121" s="1"/>
  <c r="CJ121"/>
  <c r="CO121" s="1"/>
  <c r="BX121"/>
  <c r="CC121" s="1"/>
  <c r="BL121"/>
  <c r="BQ121" s="1"/>
  <c r="AZ121"/>
  <c r="BE121" s="1"/>
  <c r="AN121"/>
  <c r="AS121" s="1"/>
  <c r="AB121"/>
  <c r="AG121" s="1"/>
  <c r="P121"/>
  <c r="U121" s="1"/>
  <c r="ER120"/>
  <c r="EW120" s="1"/>
  <c r="EF120"/>
  <c r="EK120" s="1"/>
  <c r="DT120"/>
  <c r="DY120" s="1"/>
  <c r="DH120"/>
  <c r="DM120" s="1"/>
  <c r="CV120"/>
  <c r="DA120" s="1"/>
  <c r="CJ120"/>
  <c r="CO120" s="1"/>
  <c r="BX120"/>
  <c r="CC120" s="1"/>
  <c r="BL120"/>
  <c r="BQ120" s="1"/>
  <c r="AZ120"/>
  <c r="BE120" s="1"/>
  <c r="AN120"/>
  <c r="AS120" s="1"/>
  <c r="AB120"/>
  <c r="AG120" s="1"/>
  <c r="P120"/>
  <c r="U120" s="1"/>
  <c r="ER119"/>
  <c r="EW119" s="1"/>
  <c r="EF119"/>
  <c r="EK119" s="1"/>
  <c r="DT119"/>
  <c r="DY119" s="1"/>
  <c r="DH119"/>
  <c r="DM119" s="1"/>
  <c r="CV119"/>
  <c r="DA119" s="1"/>
  <c r="CJ119"/>
  <c r="CO119" s="1"/>
  <c r="BX119"/>
  <c r="CC119" s="1"/>
  <c r="BL119"/>
  <c r="BQ119" s="1"/>
  <c r="AZ119"/>
  <c r="BE119" s="1"/>
  <c r="AN119"/>
  <c r="AS119" s="1"/>
  <c r="AB119"/>
  <c r="AG119" s="1"/>
  <c r="P119"/>
  <c r="U119" s="1"/>
  <c r="ER118"/>
  <c r="EW118" s="1"/>
  <c r="EF118"/>
  <c r="EK118" s="1"/>
  <c r="DT118"/>
  <c r="DY118" s="1"/>
  <c r="DH118"/>
  <c r="DM118" s="1"/>
  <c r="CV118"/>
  <c r="DA118" s="1"/>
  <c r="CJ118"/>
  <c r="CO118" s="1"/>
  <c r="BX118"/>
  <c r="CC118" s="1"/>
  <c r="BL118"/>
  <c r="BQ118" s="1"/>
  <c r="AZ118"/>
  <c r="BE118" s="1"/>
  <c r="AN118"/>
  <c r="AS118" s="1"/>
  <c r="AB118"/>
  <c r="AG118" s="1"/>
  <c r="P118"/>
  <c r="U118" s="1"/>
  <c r="ER117"/>
  <c r="EW117" s="1"/>
  <c r="EF117"/>
  <c r="EK117" s="1"/>
  <c r="DT117"/>
  <c r="DY117" s="1"/>
  <c r="DH117"/>
  <c r="DM117" s="1"/>
  <c r="CV117"/>
  <c r="DA117" s="1"/>
  <c r="CJ117"/>
  <c r="CO117" s="1"/>
  <c r="BX117"/>
  <c r="CC117" s="1"/>
  <c r="BL117"/>
  <c r="BQ117" s="1"/>
  <c r="AZ117"/>
  <c r="BE117" s="1"/>
  <c r="AN117"/>
  <c r="AS117" s="1"/>
  <c r="AB117"/>
  <c r="AG117" s="1"/>
  <c r="P117"/>
  <c r="U117" s="1"/>
  <c r="ER116"/>
  <c r="EW116" s="1"/>
  <c r="EF116"/>
  <c r="EK116" s="1"/>
  <c r="DT116"/>
  <c r="DY116" s="1"/>
  <c r="DH116"/>
  <c r="DM116" s="1"/>
  <c r="CV116"/>
  <c r="DA116" s="1"/>
  <c r="CJ116"/>
  <c r="CO116" s="1"/>
  <c r="BX116"/>
  <c r="CC116" s="1"/>
  <c r="BL116"/>
  <c r="BQ116" s="1"/>
  <c r="AZ116"/>
  <c r="BE116" s="1"/>
  <c r="AN116"/>
  <c r="AS116" s="1"/>
  <c r="AB116"/>
  <c r="AG116" s="1"/>
  <c r="P116"/>
  <c r="U116" s="1"/>
  <c r="ER115"/>
  <c r="EW115" s="1"/>
  <c r="EF115"/>
  <c r="EK115" s="1"/>
  <c r="DT115"/>
  <c r="DY115" s="1"/>
  <c r="DH115"/>
  <c r="DM115" s="1"/>
  <c r="CV115"/>
  <c r="DA115" s="1"/>
  <c r="CJ115"/>
  <c r="CO115" s="1"/>
  <c r="BX115"/>
  <c r="CC115" s="1"/>
  <c r="BL115"/>
  <c r="BQ115" s="1"/>
  <c r="AZ115"/>
  <c r="BE115" s="1"/>
  <c r="AN115"/>
  <c r="AS115" s="1"/>
  <c r="AB115"/>
  <c r="AG115" s="1"/>
  <c r="P115"/>
  <c r="U115" s="1"/>
  <c r="ER114"/>
  <c r="EW114" s="1"/>
  <c r="EF114"/>
  <c r="EK114" s="1"/>
  <c r="DT114"/>
  <c r="DY114" s="1"/>
  <c r="DH114"/>
  <c r="DM114" s="1"/>
  <c r="CV114"/>
  <c r="DA114" s="1"/>
  <c r="CJ114"/>
  <c r="CO114" s="1"/>
  <c r="BX114"/>
  <c r="CC114" s="1"/>
  <c r="BL114"/>
  <c r="BQ114" s="1"/>
  <c r="AZ114"/>
  <c r="BE114" s="1"/>
  <c r="AN114"/>
  <c r="AS114" s="1"/>
  <c r="AB114"/>
  <c r="AG114" s="1"/>
  <c r="P114"/>
  <c r="U114" s="1"/>
  <c r="ER113"/>
  <c r="EW113" s="1"/>
  <c r="EF113"/>
  <c r="EK113" s="1"/>
  <c r="DT113"/>
  <c r="DY113" s="1"/>
  <c r="DH113"/>
  <c r="DM113" s="1"/>
  <c r="CV113"/>
  <c r="DA113" s="1"/>
  <c r="CJ113"/>
  <c r="CO113" s="1"/>
  <c r="BX113"/>
  <c r="CC113" s="1"/>
  <c r="BL113"/>
  <c r="BQ113" s="1"/>
  <c r="AZ113"/>
  <c r="BE113" s="1"/>
  <c r="AN113"/>
  <c r="AS113" s="1"/>
  <c r="AB113"/>
  <c r="AG113" s="1"/>
  <c r="P113"/>
  <c r="U113" s="1"/>
  <c r="ER112"/>
  <c r="EW112" s="1"/>
  <c r="EF112"/>
  <c r="EK112" s="1"/>
  <c r="DT112"/>
  <c r="DY112" s="1"/>
  <c r="DH112"/>
  <c r="DM112" s="1"/>
  <c r="CV112"/>
  <c r="DA112" s="1"/>
  <c r="CJ112"/>
  <c r="CO112" s="1"/>
  <c r="BX112"/>
  <c r="CC112" s="1"/>
  <c r="BL112"/>
  <c r="BQ112" s="1"/>
  <c r="AZ112"/>
  <c r="BE112" s="1"/>
  <c r="AN112"/>
  <c r="AS112" s="1"/>
  <c r="AB112"/>
  <c r="AG112" s="1"/>
  <c r="P112"/>
  <c r="U112" s="1"/>
  <c r="ER111"/>
  <c r="EW111" s="1"/>
  <c r="EF111"/>
  <c r="EK111" s="1"/>
  <c r="DT111"/>
  <c r="DY111" s="1"/>
  <c r="DH111"/>
  <c r="DM111" s="1"/>
  <c r="CV111"/>
  <c r="DA111" s="1"/>
  <c r="CJ111"/>
  <c r="CO111" s="1"/>
  <c r="BX111"/>
  <c r="CC111" s="1"/>
  <c r="BL111"/>
  <c r="BQ111" s="1"/>
  <c r="AZ111"/>
  <c r="BE111" s="1"/>
  <c r="AN111"/>
  <c r="AS111" s="1"/>
  <c r="AB111"/>
  <c r="AG111" s="1"/>
  <c r="P111"/>
  <c r="U111" s="1"/>
  <c r="ER110"/>
  <c r="EW110" s="1"/>
  <c r="EF110"/>
  <c r="EK110" s="1"/>
  <c r="DT110"/>
  <c r="DY110" s="1"/>
  <c r="DH110"/>
  <c r="DM110" s="1"/>
  <c r="CV110"/>
  <c r="DA110" s="1"/>
  <c r="CJ110"/>
  <c r="CO110" s="1"/>
  <c r="BX110"/>
  <c r="CC110" s="1"/>
  <c r="BL110"/>
  <c r="BQ110" s="1"/>
  <c r="AZ110"/>
  <c r="BE110" s="1"/>
  <c r="AN110"/>
  <c r="AS110" s="1"/>
  <c r="AB110"/>
  <c r="AG110" s="1"/>
  <c r="P110"/>
  <c r="U110" s="1"/>
  <c r="ER109"/>
  <c r="EW109" s="1"/>
  <c r="EF109"/>
  <c r="EK109" s="1"/>
  <c r="DT109"/>
  <c r="DY109" s="1"/>
  <c r="DH109"/>
  <c r="DM109" s="1"/>
  <c r="CV109"/>
  <c r="DA109" s="1"/>
  <c r="CJ109"/>
  <c r="CO109" s="1"/>
  <c r="BX109"/>
  <c r="CC109" s="1"/>
  <c r="BL109"/>
  <c r="BQ109" s="1"/>
  <c r="AZ109"/>
  <c r="BE109" s="1"/>
  <c r="AN109"/>
  <c r="AS109" s="1"/>
  <c r="AB109"/>
  <c r="AG109" s="1"/>
  <c r="P109"/>
  <c r="U109" s="1"/>
  <c r="ER108"/>
  <c r="EW108" s="1"/>
  <c r="EF108"/>
  <c r="EK108" s="1"/>
  <c r="DT108"/>
  <c r="DY108" s="1"/>
  <c r="DH108"/>
  <c r="DM108" s="1"/>
  <c r="CV108"/>
  <c r="DA108" s="1"/>
  <c r="CJ108"/>
  <c r="CO108" s="1"/>
  <c r="BX108"/>
  <c r="CC108" s="1"/>
  <c r="BL108"/>
  <c r="BQ108" s="1"/>
  <c r="AZ108"/>
  <c r="BE108" s="1"/>
  <c r="AN108"/>
  <c r="AS108" s="1"/>
  <c r="AB108"/>
  <c r="AG108" s="1"/>
  <c r="P108"/>
  <c r="U108" s="1"/>
  <c r="ER107"/>
  <c r="EW107" s="1"/>
  <c r="EF107"/>
  <c r="EK107" s="1"/>
  <c r="DT107"/>
  <c r="DY107" s="1"/>
  <c r="DH107"/>
  <c r="DM107" s="1"/>
  <c r="CV107"/>
  <c r="DA107" s="1"/>
  <c r="CJ107"/>
  <c r="CO107" s="1"/>
  <c r="BX107"/>
  <c r="CC107" s="1"/>
  <c r="BL107"/>
  <c r="BQ107" s="1"/>
  <c r="AZ107"/>
  <c r="BE107" s="1"/>
  <c r="AN107"/>
  <c r="AS107" s="1"/>
  <c r="AB107"/>
  <c r="AG107" s="1"/>
  <c r="P107"/>
  <c r="U107" s="1"/>
  <c r="ER106"/>
  <c r="EW106" s="1"/>
  <c r="EF106"/>
  <c r="EK106" s="1"/>
  <c r="DT106"/>
  <c r="DY106" s="1"/>
  <c r="DH106"/>
  <c r="DM106" s="1"/>
  <c r="CV106"/>
  <c r="DA106" s="1"/>
  <c r="CJ106"/>
  <c r="CO106" s="1"/>
  <c r="BX106"/>
  <c r="CC106" s="1"/>
  <c r="BL106"/>
  <c r="BQ106" s="1"/>
  <c r="AZ106"/>
  <c r="BE106" s="1"/>
  <c r="AN106"/>
  <c r="AS106" s="1"/>
  <c r="AB106"/>
  <c r="AG106" s="1"/>
  <c r="P106"/>
  <c r="U106" s="1"/>
  <c r="ER105"/>
  <c r="EW105" s="1"/>
  <c r="EF105"/>
  <c r="EK105" s="1"/>
  <c r="DT105"/>
  <c r="DY105" s="1"/>
  <c r="DH105"/>
  <c r="DM105" s="1"/>
  <c r="CV105"/>
  <c r="DA105" s="1"/>
  <c r="CJ105"/>
  <c r="CO105" s="1"/>
  <c r="BX105"/>
  <c r="CC105" s="1"/>
  <c r="BL105"/>
  <c r="BQ105" s="1"/>
  <c r="AZ105"/>
  <c r="BE105" s="1"/>
  <c r="AN105"/>
  <c r="AS105" s="1"/>
  <c r="AB105"/>
  <c r="AG105" s="1"/>
  <c r="P105"/>
  <c r="U105" s="1"/>
  <c r="ER104"/>
  <c r="EW104" s="1"/>
  <c r="EF104"/>
  <c r="EK104" s="1"/>
  <c r="DT104"/>
  <c r="DY104" s="1"/>
  <c r="DH104"/>
  <c r="DM104" s="1"/>
  <c r="CV104"/>
  <c r="DA104" s="1"/>
  <c r="CJ104"/>
  <c r="CO104" s="1"/>
  <c r="BX104"/>
  <c r="CC104" s="1"/>
  <c r="BL104"/>
  <c r="BQ104" s="1"/>
  <c r="AZ104"/>
  <c r="BE104" s="1"/>
  <c r="AN104"/>
  <c r="AS104" s="1"/>
  <c r="AB104"/>
  <c r="AG104" s="1"/>
  <c r="P104"/>
  <c r="U104" s="1"/>
  <c r="ER103"/>
  <c r="EW103" s="1"/>
  <c r="EF103"/>
  <c r="EK103" s="1"/>
  <c r="DT103"/>
  <c r="DY103" s="1"/>
  <c r="DH103"/>
  <c r="DM103" s="1"/>
  <c r="CV103"/>
  <c r="DA103" s="1"/>
  <c r="CJ103"/>
  <c r="CO103" s="1"/>
  <c r="BX103"/>
  <c r="CC103" s="1"/>
  <c r="BL103"/>
  <c r="BQ103" s="1"/>
  <c r="AZ103"/>
  <c r="BE103" s="1"/>
  <c r="AN103"/>
  <c r="AS103" s="1"/>
  <c r="AB103"/>
  <c r="AG103" s="1"/>
  <c r="P103"/>
  <c r="U103" s="1"/>
  <c r="ER102"/>
  <c r="EW102" s="1"/>
  <c r="EF102"/>
  <c r="EK102" s="1"/>
  <c r="DT102"/>
  <c r="DY102" s="1"/>
  <c r="DH102"/>
  <c r="DM102" s="1"/>
  <c r="CV102"/>
  <c r="DA102" s="1"/>
  <c r="CJ102"/>
  <c r="CO102" s="1"/>
  <c r="BX102"/>
  <c r="CC102" s="1"/>
  <c r="BL102"/>
  <c r="BQ102" s="1"/>
  <c r="AZ102"/>
  <c r="BE102" s="1"/>
  <c r="AN102"/>
  <c r="AS102" s="1"/>
  <c r="AB102"/>
  <c r="AG102" s="1"/>
  <c r="P102"/>
  <c r="U102" s="1"/>
  <c r="ER101"/>
  <c r="EW101" s="1"/>
  <c r="EF101"/>
  <c r="EK101" s="1"/>
  <c r="DT101"/>
  <c r="DY101" s="1"/>
  <c r="DH101"/>
  <c r="DM101" s="1"/>
  <c r="CV101"/>
  <c r="DA101" s="1"/>
  <c r="CJ101"/>
  <c r="CO101" s="1"/>
  <c r="BX101"/>
  <c r="CC101" s="1"/>
  <c r="BL101"/>
  <c r="BQ101" s="1"/>
  <c r="AZ101"/>
  <c r="BE101" s="1"/>
  <c r="AN101"/>
  <c r="AS101" s="1"/>
  <c r="AB101"/>
  <c r="AG101" s="1"/>
  <c r="P101"/>
  <c r="U101" s="1"/>
  <c r="ER100"/>
  <c r="EW100" s="1"/>
  <c r="EF100"/>
  <c r="EK100" s="1"/>
  <c r="DT100"/>
  <c r="DY100" s="1"/>
  <c r="DH100"/>
  <c r="DM100" s="1"/>
  <c r="CV100"/>
  <c r="DA100" s="1"/>
  <c r="CJ100"/>
  <c r="CO100" s="1"/>
  <c r="BX100"/>
  <c r="CC100" s="1"/>
  <c r="BL100"/>
  <c r="BQ100" s="1"/>
  <c r="AZ100"/>
  <c r="BE100" s="1"/>
  <c r="AN100"/>
  <c r="AS100" s="1"/>
  <c r="AB100"/>
  <c r="AG100" s="1"/>
  <c r="P100"/>
  <c r="U100" s="1"/>
  <c r="ER99"/>
  <c r="EW99" s="1"/>
  <c r="EF99"/>
  <c r="EK99" s="1"/>
  <c r="DT99"/>
  <c r="DY99" s="1"/>
  <c r="DH99"/>
  <c r="DM99" s="1"/>
  <c r="CV99"/>
  <c r="DA99" s="1"/>
  <c r="CJ99"/>
  <c r="CO99" s="1"/>
  <c r="BX99"/>
  <c r="CC99" s="1"/>
  <c r="BL99"/>
  <c r="BQ99" s="1"/>
  <c r="AZ99"/>
  <c r="BE99" s="1"/>
  <c r="AN99"/>
  <c r="AS99" s="1"/>
  <c r="AB99"/>
  <c r="AG99" s="1"/>
  <c r="P99"/>
  <c r="U99" s="1"/>
  <c r="ER98"/>
  <c r="EW98" s="1"/>
  <c r="EF98"/>
  <c r="EK98" s="1"/>
  <c r="DT98"/>
  <c r="DY98" s="1"/>
  <c r="DH98"/>
  <c r="DM98" s="1"/>
  <c r="CV98"/>
  <c r="DA98" s="1"/>
  <c r="CJ98"/>
  <c r="CO98" s="1"/>
  <c r="BX98"/>
  <c r="CC98" s="1"/>
  <c r="BL98"/>
  <c r="BQ98" s="1"/>
  <c r="AZ98"/>
  <c r="BE98" s="1"/>
  <c r="AN98"/>
  <c r="AS98" s="1"/>
  <c r="AB98"/>
  <c r="AG98" s="1"/>
  <c r="P98"/>
  <c r="U98" s="1"/>
  <c r="ER97"/>
  <c r="EW97" s="1"/>
  <c r="EF97"/>
  <c r="EK97" s="1"/>
  <c r="DT97"/>
  <c r="DY97" s="1"/>
  <c r="DH97"/>
  <c r="DM97" s="1"/>
  <c r="CV97"/>
  <c r="DA97" s="1"/>
  <c r="CJ97"/>
  <c r="CO97" s="1"/>
  <c r="BX97"/>
  <c r="CC97" s="1"/>
  <c r="BL97"/>
  <c r="BQ97" s="1"/>
  <c r="AZ97"/>
  <c r="BE97" s="1"/>
  <c r="AN97"/>
  <c r="AS97" s="1"/>
  <c r="AB97"/>
  <c r="AG97" s="1"/>
  <c r="P97"/>
  <c r="U97" s="1"/>
  <c r="ER96"/>
  <c r="EW96" s="1"/>
  <c r="EF96"/>
  <c r="EK96" s="1"/>
  <c r="DT96"/>
  <c r="DY96" s="1"/>
  <c r="DH96"/>
  <c r="DM96" s="1"/>
  <c r="CV96"/>
  <c r="DA96" s="1"/>
  <c r="CJ96"/>
  <c r="CO96" s="1"/>
  <c r="BX96"/>
  <c r="CC96" s="1"/>
  <c r="BL96"/>
  <c r="BQ96" s="1"/>
  <c r="AZ96"/>
  <c r="BE96" s="1"/>
  <c r="AN96"/>
  <c r="AS96" s="1"/>
  <c r="AB96"/>
  <c r="AG96" s="1"/>
  <c r="P96"/>
  <c r="U96" s="1"/>
  <c r="ER95"/>
  <c r="EW95" s="1"/>
  <c r="EF95"/>
  <c r="EK95" s="1"/>
  <c r="DT95"/>
  <c r="DY95" s="1"/>
  <c r="DH95"/>
  <c r="DM95" s="1"/>
  <c r="CV95"/>
  <c r="DA95" s="1"/>
  <c r="CJ95"/>
  <c r="CO95" s="1"/>
  <c r="BX95"/>
  <c r="CC95" s="1"/>
  <c r="BL95"/>
  <c r="BQ95" s="1"/>
  <c r="AZ95"/>
  <c r="BE95" s="1"/>
  <c r="AN95"/>
  <c r="AS95" s="1"/>
  <c r="AB95"/>
  <c r="AG95" s="1"/>
  <c r="P95"/>
  <c r="U95" s="1"/>
  <c r="ER94"/>
  <c r="EW94" s="1"/>
  <c r="EF94"/>
  <c r="EK94" s="1"/>
  <c r="DT94"/>
  <c r="DY94" s="1"/>
  <c r="DH94"/>
  <c r="DM94" s="1"/>
  <c r="CV94"/>
  <c r="DA94" s="1"/>
  <c r="CJ94"/>
  <c r="CO94" s="1"/>
  <c r="BX94"/>
  <c r="CC94" s="1"/>
  <c r="BL94"/>
  <c r="BQ94" s="1"/>
  <c r="AZ94"/>
  <c r="BE94" s="1"/>
  <c r="AN94"/>
  <c r="AS94" s="1"/>
  <c r="AB94"/>
  <c r="AG94" s="1"/>
  <c r="P94"/>
  <c r="U94" s="1"/>
  <c r="ER93"/>
  <c r="EW93" s="1"/>
  <c r="EF93"/>
  <c r="EK93" s="1"/>
  <c r="DT93"/>
  <c r="DY93" s="1"/>
  <c r="DH93"/>
  <c r="DM93" s="1"/>
  <c r="CV93"/>
  <c r="DA93" s="1"/>
  <c r="CJ93"/>
  <c r="CO93" s="1"/>
  <c r="BX93"/>
  <c r="CC93" s="1"/>
  <c r="BL93"/>
  <c r="BQ93" s="1"/>
  <c r="AZ93"/>
  <c r="BE93" s="1"/>
  <c r="AN93"/>
  <c r="AS93" s="1"/>
  <c r="AB93"/>
  <c r="AG93" s="1"/>
  <c r="P93"/>
  <c r="U93" s="1"/>
  <c r="ER92"/>
  <c r="EW92" s="1"/>
  <c r="EF92"/>
  <c r="EK92" s="1"/>
  <c r="DT92"/>
  <c r="DY92" s="1"/>
  <c r="DH92"/>
  <c r="DM92" s="1"/>
  <c r="CV92"/>
  <c r="DA92" s="1"/>
  <c r="CJ92"/>
  <c r="CO92" s="1"/>
  <c r="BX92"/>
  <c r="CC92" s="1"/>
  <c r="BL92"/>
  <c r="BQ92" s="1"/>
  <c r="AZ92"/>
  <c r="BE92" s="1"/>
  <c r="AN92"/>
  <c r="AS92" s="1"/>
  <c r="AB92"/>
  <c r="AG92" s="1"/>
  <c r="P92"/>
  <c r="U92" s="1"/>
  <c r="ER91"/>
  <c r="EW91" s="1"/>
  <c r="EF91"/>
  <c r="EK91" s="1"/>
  <c r="DT91"/>
  <c r="DY91" s="1"/>
  <c r="DH91"/>
  <c r="DM91" s="1"/>
  <c r="CV91"/>
  <c r="DA91" s="1"/>
  <c r="CJ91"/>
  <c r="CO91" s="1"/>
  <c r="BX91"/>
  <c r="CC91" s="1"/>
  <c r="BL91"/>
  <c r="BQ91" s="1"/>
  <c r="AZ91"/>
  <c r="BE91" s="1"/>
  <c r="AN91"/>
  <c r="AS91" s="1"/>
  <c r="AB91"/>
  <c r="AG91" s="1"/>
  <c r="P91"/>
  <c r="U91" s="1"/>
  <c r="ER90"/>
  <c r="EW90" s="1"/>
  <c r="EF90"/>
  <c r="EK90" s="1"/>
  <c r="DT90"/>
  <c r="DY90" s="1"/>
  <c r="DH90"/>
  <c r="DM90" s="1"/>
  <c r="CV90"/>
  <c r="DA90" s="1"/>
  <c r="CJ90"/>
  <c r="CO90" s="1"/>
  <c r="BX90"/>
  <c r="CC90" s="1"/>
  <c r="BL90"/>
  <c r="BQ90" s="1"/>
  <c r="AZ90"/>
  <c r="BE90" s="1"/>
  <c r="AN90"/>
  <c r="AS90" s="1"/>
  <c r="AB90"/>
  <c r="AG90" s="1"/>
  <c r="P90"/>
  <c r="U90" s="1"/>
  <c r="ER89"/>
  <c r="EW89" s="1"/>
  <c r="EF89"/>
  <c r="EK89" s="1"/>
  <c r="DT89"/>
  <c r="DY89" s="1"/>
  <c r="DH89"/>
  <c r="DM89" s="1"/>
  <c r="CV89"/>
  <c r="DA89" s="1"/>
  <c r="CJ89"/>
  <c r="CO89" s="1"/>
  <c r="BX89"/>
  <c r="CC89" s="1"/>
  <c r="BL89"/>
  <c r="BQ89" s="1"/>
  <c r="AZ89"/>
  <c r="BE89" s="1"/>
  <c r="AN89"/>
  <c r="AS89" s="1"/>
  <c r="AB89"/>
  <c r="AG89" s="1"/>
  <c r="P89"/>
  <c r="U89" s="1"/>
  <c r="ER88"/>
  <c r="EW88" s="1"/>
  <c r="EF88"/>
  <c r="EK88" s="1"/>
  <c r="DT88"/>
  <c r="DY88" s="1"/>
  <c r="DH88"/>
  <c r="DM88" s="1"/>
  <c r="CV88"/>
  <c r="DA88" s="1"/>
  <c r="CJ88"/>
  <c r="CO88" s="1"/>
  <c r="BX88"/>
  <c r="CC88" s="1"/>
  <c r="BL88"/>
  <c r="BQ88" s="1"/>
  <c r="AZ88"/>
  <c r="BE88" s="1"/>
  <c r="AN88"/>
  <c r="AS88" s="1"/>
  <c r="AB88"/>
  <c r="AG88" s="1"/>
  <c r="P88"/>
  <c r="U88" s="1"/>
  <c r="ER87"/>
  <c r="EW87" s="1"/>
  <c r="EF87"/>
  <c r="EK87" s="1"/>
  <c r="DT87"/>
  <c r="DY87" s="1"/>
  <c r="DH87"/>
  <c r="DM87" s="1"/>
  <c r="CV87"/>
  <c r="DA87" s="1"/>
  <c r="CJ87"/>
  <c r="CO87" s="1"/>
  <c r="BX87"/>
  <c r="CC87" s="1"/>
  <c r="BL87"/>
  <c r="BQ87" s="1"/>
  <c r="AZ87"/>
  <c r="BE87" s="1"/>
  <c r="AN87"/>
  <c r="AS87" s="1"/>
  <c r="AB87"/>
  <c r="AG87" s="1"/>
  <c r="P87"/>
  <c r="U87" s="1"/>
  <c r="ER86"/>
  <c r="EW86" s="1"/>
  <c r="EF86"/>
  <c r="EK86" s="1"/>
  <c r="DT86"/>
  <c r="DY86" s="1"/>
  <c r="DH86"/>
  <c r="DM86" s="1"/>
  <c r="CV86"/>
  <c r="DA86" s="1"/>
  <c r="CJ86"/>
  <c r="CO86" s="1"/>
  <c r="BX86"/>
  <c r="CC86" s="1"/>
  <c r="BL86"/>
  <c r="BQ86" s="1"/>
  <c r="AZ86"/>
  <c r="BE86" s="1"/>
  <c r="AN86"/>
  <c r="AS86" s="1"/>
  <c r="AB86"/>
  <c r="AG86" s="1"/>
  <c r="P86"/>
  <c r="U86" s="1"/>
  <c r="ER85"/>
  <c r="EW85" s="1"/>
  <c r="EF85"/>
  <c r="EK85" s="1"/>
  <c r="DT85"/>
  <c r="DY85" s="1"/>
  <c r="DH85"/>
  <c r="DM85" s="1"/>
  <c r="CV85"/>
  <c r="DA85" s="1"/>
  <c r="CJ85"/>
  <c r="CO85" s="1"/>
  <c r="BX85"/>
  <c r="CC85" s="1"/>
  <c r="BL85"/>
  <c r="BQ85" s="1"/>
  <c r="AZ85"/>
  <c r="BE85" s="1"/>
  <c r="AN85"/>
  <c r="AS85" s="1"/>
  <c r="AB85"/>
  <c r="AG85" s="1"/>
  <c r="P85"/>
  <c r="U85" s="1"/>
  <c r="ER84"/>
  <c r="EW84" s="1"/>
  <c r="EF84"/>
  <c r="EK84" s="1"/>
  <c r="DT84"/>
  <c r="DY84" s="1"/>
  <c r="DH84"/>
  <c r="DM84" s="1"/>
  <c r="CV84"/>
  <c r="DA84" s="1"/>
  <c r="CJ84"/>
  <c r="CO84" s="1"/>
  <c r="BX84"/>
  <c r="CC84" s="1"/>
  <c r="BL84"/>
  <c r="BQ84" s="1"/>
  <c r="AZ84"/>
  <c r="BE84" s="1"/>
  <c r="AN84"/>
  <c r="AS84" s="1"/>
  <c r="AB84"/>
  <c r="AG84" s="1"/>
  <c r="P84"/>
  <c r="U84" s="1"/>
  <c r="ER83"/>
  <c r="EW83" s="1"/>
  <c r="EF83"/>
  <c r="EK83" s="1"/>
  <c r="DT83"/>
  <c r="DY83" s="1"/>
  <c r="DH83"/>
  <c r="DM83" s="1"/>
  <c r="CV83"/>
  <c r="DA83" s="1"/>
  <c r="CJ83"/>
  <c r="CO83" s="1"/>
  <c r="BX83"/>
  <c r="CC83" s="1"/>
  <c r="BL83"/>
  <c r="BQ83" s="1"/>
  <c r="AZ83"/>
  <c r="BE83" s="1"/>
  <c r="AN83"/>
  <c r="AS83" s="1"/>
  <c r="AB83"/>
  <c r="AG83" s="1"/>
  <c r="P83"/>
  <c r="U83" s="1"/>
  <c r="ER82"/>
  <c r="EW82" s="1"/>
  <c r="EF82"/>
  <c r="EK82" s="1"/>
  <c r="DT82"/>
  <c r="DY82" s="1"/>
  <c r="DH82"/>
  <c r="DM82" s="1"/>
  <c r="CV82"/>
  <c r="DA82" s="1"/>
  <c r="CJ82"/>
  <c r="CO82" s="1"/>
  <c r="BX82"/>
  <c r="CC82" s="1"/>
  <c r="BL82"/>
  <c r="BQ82" s="1"/>
  <c r="AZ82"/>
  <c r="BE82" s="1"/>
  <c r="AN82"/>
  <c r="AS82" s="1"/>
  <c r="AB82"/>
  <c r="AG82" s="1"/>
  <c r="P82"/>
  <c r="U82" s="1"/>
  <c r="ER81"/>
  <c r="EW81" s="1"/>
  <c r="EF81"/>
  <c r="EK81" s="1"/>
  <c r="DT81"/>
  <c r="DY81" s="1"/>
  <c r="DH81"/>
  <c r="DM81" s="1"/>
  <c r="CV81"/>
  <c r="DA81" s="1"/>
  <c r="CJ81"/>
  <c r="CO81" s="1"/>
  <c r="BX81"/>
  <c r="CC81" s="1"/>
  <c r="BL81"/>
  <c r="BQ81" s="1"/>
  <c r="AZ81"/>
  <c r="BE81" s="1"/>
  <c r="AN81"/>
  <c r="AS81" s="1"/>
  <c r="AB81"/>
  <c r="AG81" s="1"/>
  <c r="P81"/>
  <c r="U81" s="1"/>
  <c r="ER80"/>
  <c r="EW80" s="1"/>
  <c r="EF80"/>
  <c r="EK80" s="1"/>
  <c r="DT80"/>
  <c r="DY80" s="1"/>
  <c r="DH80"/>
  <c r="DM80" s="1"/>
  <c r="CV80"/>
  <c r="DA80" s="1"/>
  <c r="CJ80"/>
  <c r="CO80" s="1"/>
  <c r="BX80"/>
  <c r="CC80" s="1"/>
  <c r="BL80"/>
  <c r="BQ80" s="1"/>
  <c r="AZ80"/>
  <c r="BE80" s="1"/>
  <c r="AN80"/>
  <c r="AS80" s="1"/>
  <c r="AB80"/>
  <c r="AG80" s="1"/>
  <c r="P80"/>
  <c r="U80" s="1"/>
  <c r="ER79"/>
  <c r="EW79" s="1"/>
  <c r="EF79"/>
  <c r="EK79" s="1"/>
  <c r="DT79"/>
  <c r="DY79" s="1"/>
  <c r="DH79"/>
  <c r="DM79" s="1"/>
  <c r="CV79"/>
  <c r="DA79" s="1"/>
  <c r="CJ79"/>
  <c r="CO79" s="1"/>
  <c r="BX79"/>
  <c r="CC79" s="1"/>
  <c r="BL79"/>
  <c r="BQ79" s="1"/>
  <c r="AZ79"/>
  <c r="BE79" s="1"/>
  <c r="AN79"/>
  <c r="AS79" s="1"/>
  <c r="AB79"/>
  <c r="AG79" s="1"/>
  <c r="P79"/>
  <c r="U79" s="1"/>
  <c r="ER78"/>
  <c r="EW78" s="1"/>
  <c r="EF78"/>
  <c r="EK78" s="1"/>
  <c r="DT78"/>
  <c r="DY78" s="1"/>
  <c r="DH78"/>
  <c r="DM78" s="1"/>
  <c r="CV78"/>
  <c r="DA78" s="1"/>
  <c r="CJ78"/>
  <c r="CO78" s="1"/>
  <c r="BX78"/>
  <c r="CC78" s="1"/>
  <c r="BL78"/>
  <c r="BQ78" s="1"/>
  <c r="AZ78"/>
  <c r="BE78" s="1"/>
  <c r="AN78"/>
  <c r="AS78" s="1"/>
  <c r="AB78"/>
  <c r="AG78" s="1"/>
  <c r="P78"/>
  <c r="U78" s="1"/>
  <c r="ER77"/>
  <c r="EW77" s="1"/>
  <c r="EF77"/>
  <c r="EK77" s="1"/>
  <c r="DT77"/>
  <c r="DY77" s="1"/>
  <c r="DH77"/>
  <c r="DM77" s="1"/>
  <c r="CV77"/>
  <c r="DA77" s="1"/>
  <c r="CJ77"/>
  <c r="CO77" s="1"/>
  <c r="BX77"/>
  <c r="CC77" s="1"/>
  <c r="BL77"/>
  <c r="BQ77" s="1"/>
  <c r="AZ77"/>
  <c r="BE77" s="1"/>
  <c r="AN77"/>
  <c r="AS77" s="1"/>
  <c r="AB77"/>
  <c r="AG77" s="1"/>
  <c r="P77"/>
  <c r="U77" s="1"/>
  <c r="ER76"/>
  <c r="EW76" s="1"/>
  <c r="EF76"/>
  <c r="EK76" s="1"/>
  <c r="DT76"/>
  <c r="DY76" s="1"/>
  <c r="DH76"/>
  <c r="DM76" s="1"/>
  <c r="CV76"/>
  <c r="DA76" s="1"/>
  <c r="CJ76"/>
  <c r="CO76" s="1"/>
  <c r="BX76"/>
  <c r="CC76" s="1"/>
  <c r="BL76"/>
  <c r="BQ76" s="1"/>
  <c r="AZ76"/>
  <c r="BE76" s="1"/>
  <c r="AN76"/>
  <c r="AS76" s="1"/>
  <c r="AB76"/>
  <c r="AG76" s="1"/>
  <c r="P76"/>
  <c r="U76" s="1"/>
  <c r="ER75"/>
  <c r="EW75" s="1"/>
  <c r="EF75"/>
  <c r="EK75" s="1"/>
  <c r="DT75"/>
  <c r="DY75" s="1"/>
  <c r="DH75"/>
  <c r="DM75" s="1"/>
  <c r="CV75"/>
  <c r="DA75" s="1"/>
  <c r="CJ75"/>
  <c r="CO75" s="1"/>
  <c r="BX75"/>
  <c r="CC75" s="1"/>
  <c r="BL75"/>
  <c r="BQ75" s="1"/>
  <c r="AZ75"/>
  <c r="BE75" s="1"/>
  <c r="AN75"/>
  <c r="AS75" s="1"/>
  <c r="AB75"/>
  <c r="AG75" s="1"/>
  <c r="P75"/>
  <c r="U75" s="1"/>
  <c r="ER74"/>
  <c r="EW74" s="1"/>
  <c r="EF74"/>
  <c r="EK74" s="1"/>
  <c r="DT74"/>
  <c r="DY74" s="1"/>
  <c r="DH74"/>
  <c r="DM74" s="1"/>
  <c r="CV74"/>
  <c r="DA74" s="1"/>
  <c r="CJ74"/>
  <c r="CO74" s="1"/>
  <c r="BX74"/>
  <c r="CC74" s="1"/>
  <c r="BL74"/>
  <c r="BQ74" s="1"/>
  <c r="AZ74"/>
  <c r="BE74" s="1"/>
  <c r="AN74"/>
  <c r="AS74" s="1"/>
  <c r="AB74"/>
  <c r="AG74" s="1"/>
  <c r="P74"/>
  <c r="U74" s="1"/>
  <c r="ER73"/>
  <c r="EW73" s="1"/>
  <c r="EF73"/>
  <c r="EK73" s="1"/>
  <c r="DT73"/>
  <c r="DY73" s="1"/>
  <c r="DH73"/>
  <c r="DM73" s="1"/>
  <c r="CV73"/>
  <c r="DA73" s="1"/>
  <c r="CJ73"/>
  <c r="CO73" s="1"/>
  <c r="BX73"/>
  <c r="CC73" s="1"/>
  <c r="BL73"/>
  <c r="BQ73" s="1"/>
  <c r="AZ73"/>
  <c r="BE73" s="1"/>
  <c r="AN73"/>
  <c r="AS73" s="1"/>
  <c r="AB73"/>
  <c r="AG73" s="1"/>
  <c r="P73"/>
  <c r="U73" s="1"/>
  <c r="ER72"/>
  <c r="EW72" s="1"/>
  <c r="EF72"/>
  <c r="EK72" s="1"/>
  <c r="DT72"/>
  <c r="DY72" s="1"/>
  <c r="DH72"/>
  <c r="DM72" s="1"/>
  <c r="CV72"/>
  <c r="DA72" s="1"/>
  <c r="CJ72"/>
  <c r="CO72" s="1"/>
  <c r="BX72"/>
  <c r="CC72" s="1"/>
  <c r="BL72"/>
  <c r="BQ72" s="1"/>
  <c r="AZ72"/>
  <c r="BE72" s="1"/>
  <c r="AN72"/>
  <c r="AS72" s="1"/>
  <c r="AB72"/>
  <c r="AG72" s="1"/>
  <c r="P72"/>
  <c r="U72" s="1"/>
  <c r="ER71"/>
  <c r="EW71" s="1"/>
  <c r="EF71"/>
  <c r="EK71" s="1"/>
  <c r="DT71"/>
  <c r="DY71" s="1"/>
  <c r="DH71"/>
  <c r="DM71" s="1"/>
  <c r="CV71"/>
  <c r="DA71" s="1"/>
  <c r="CJ71"/>
  <c r="CO71" s="1"/>
  <c r="BX71"/>
  <c r="CC71" s="1"/>
  <c r="BL71"/>
  <c r="BQ71" s="1"/>
  <c r="AZ71"/>
  <c r="BE71" s="1"/>
  <c r="AN71"/>
  <c r="AS71" s="1"/>
  <c r="AB71"/>
  <c r="AG71" s="1"/>
  <c r="P71"/>
  <c r="U71" s="1"/>
  <c r="ER70"/>
  <c r="EW70" s="1"/>
  <c r="EF70"/>
  <c r="EK70" s="1"/>
  <c r="DT70"/>
  <c r="DY70" s="1"/>
  <c r="DH70"/>
  <c r="DM70" s="1"/>
  <c r="CV70"/>
  <c r="DA70" s="1"/>
  <c r="CJ70"/>
  <c r="CO70" s="1"/>
  <c r="BX70"/>
  <c r="CC70" s="1"/>
  <c r="BL70"/>
  <c r="BQ70" s="1"/>
  <c r="AZ70"/>
  <c r="BE70" s="1"/>
  <c r="AN70"/>
  <c r="AS70" s="1"/>
  <c r="AB70"/>
  <c r="AG70" s="1"/>
  <c r="P70"/>
  <c r="U70" s="1"/>
  <c r="ER69"/>
  <c r="EW69" s="1"/>
  <c r="EF69"/>
  <c r="EK69" s="1"/>
  <c r="DT69"/>
  <c r="DY69" s="1"/>
  <c r="DH69"/>
  <c r="DM69" s="1"/>
  <c r="CV69"/>
  <c r="DA69" s="1"/>
  <c r="CJ69"/>
  <c r="CO69" s="1"/>
  <c r="BX69"/>
  <c r="CC69" s="1"/>
  <c r="BL69"/>
  <c r="BQ69" s="1"/>
  <c r="AZ69"/>
  <c r="BE69" s="1"/>
  <c r="AN69"/>
  <c r="AS69" s="1"/>
  <c r="AB69"/>
  <c r="AG69" s="1"/>
  <c r="P69"/>
  <c r="U69" s="1"/>
  <c r="ER68"/>
  <c r="EW68" s="1"/>
  <c r="EF68"/>
  <c r="EK68" s="1"/>
  <c r="DT68"/>
  <c r="DY68" s="1"/>
  <c r="DH68"/>
  <c r="DM68" s="1"/>
  <c r="CV68"/>
  <c r="DA68" s="1"/>
  <c r="CJ68"/>
  <c r="CO68" s="1"/>
  <c r="BX68"/>
  <c r="CC68" s="1"/>
  <c r="BL68"/>
  <c r="BQ68" s="1"/>
  <c r="AZ68"/>
  <c r="BE68" s="1"/>
  <c r="AN68"/>
  <c r="AS68" s="1"/>
  <c r="AB68"/>
  <c r="AG68" s="1"/>
  <c r="P68"/>
  <c r="U68" s="1"/>
  <c r="ER67"/>
  <c r="EW67" s="1"/>
  <c r="EF67"/>
  <c r="EK67" s="1"/>
  <c r="DT67"/>
  <c r="DY67" s="1"/>
  <c r="DH67"/>
  <c r="DM67" s="1"/>
  <c r="CV67"/>
  <c r="DA67" s="1"/>
  <c r="CJ67"/>
  <c r="CO67" s="1"/>
  <c r="BX67"/>
  <c r="CC67" s="1"/>
  <c r="BL67"/>
  <c r="BQ67" s="1"/>
  <c r="AZ67"/>
  <c r="BE67" s="1"/>
  <c r="AN67"/>
  <c r="AS67" s="1"/>
  <c r="AB67"/>
  <c r="AG67" s="1"/>
  <c r="P67"/>
  <c r="U67" s="1"/>
  <c r="ER66"/>
  <c r="EW66" s="1"/>
  <c r="EF66"/>
  <c r="EK66" s="1"/>
  <c r="DT66"/>
  <c r="DY66" s="1"/>
  <c r="DH66"/>
  <c r="DM66" s="1"/>
  <c r="CV66"/>
  <c r="DA66" s="1"/>
  <c r="CJ66"/>
  <c r="CO66" s="1"/>
  <c r="BX66"/>
  <c r="CC66" s="1"/>
  <c r="BL66"/>
  <c r="BQ66" s="1"/>
  <c r="AZ66"/>
  <c r="BE66" s="1"/>
  <c r="AN66"/>
  <c r="AS66" s="1"/>
  <c r="AB66"/>
  <c r="AG66" s="1"/>
  <c r="P66"/>
  <c r="U66" s="1"/>
  <c r="ER65"/>
  <c r="EW65" s="1"/>
  <c r="EF65"/>
  <c r="EK65" s="1"/>
  <c r="DT65"/>
  <c r="DY65" s="1"/>
  <c r="DH65"/>
  <c r="DM65" s="1"/>
  <c r="CV65"/>
  <c r="DA65" s="1"/>
  <c r="CJ65"/>
  <c r="CO65" s="1"/>
  <c r="BX65"/>
  <c r="CC65" s="1"/>
  <c r="BL65"/>
  <c r="BQ65" s="1"/>
  <c r="AZ65"/>
  <c r="BE65" s="1"/>
  <c r="AN65"/>
  <c r="AS65" s="1"/>
  <c r="AB65"/>
  <c r="AG65" s="1"/>
  <c r="P65"/>
  <c r="U65" s="1"/>
  <c r="ER64"/>
  <c r="EW64" s="1"/>
  <c r="EF64"/>
  <c r="EK64" s="1"/>
  <c r="DT64"/>
  <c r="DY64" s="1"/>
  <c r="DH64"/>
  <c r="DM64" s="1"/>
  <c r="CV64"/>
  <c r="DA64" s="1"/>
  <c r="CJ64"/>
  <c r="CO64" s="1"/>
  <c r="BX64"/>
  <c r="CC64" s="1"/>
  <c r="BL64"/>
  <c r="BQ64" s="1"/>
  <c r="AZ64"/>
  <c r="BE64" s="1"/>
  <c r="AN64"/>
  <c r="AS64" s="1"/>
  <c r="AB64"/>
  <c r="AG64" s="1"/>
  <c r="P64"/>
  <c r="U64" s="1"/>
  <c r="ER63"/>
  <c r="EW63" s="1"/>
  <c r="EF63"/>
  <c r="EK63" s="1"/>
  <c r="DT63"/>
  <c r="DY63" s="1"/>
  <c r="DH63"/>
  <c r="DM63" s="1"/>
  <c r="CV63"/>
  <c r="DA63" s="1"/>
  <c r="CJ63"/>
  <c r="CO63" s="1"/>
  <c r="BX63"/>
  <c r="CC63" s="1"/>
  <c r="BL63"/>
  <c r="BQ63" s="1"/>
  <c r="AZ63"/>
  <c r="BE63" s="1"/>
  <c r="AN63"/>
  <c r="AS63" s="1"/>
  <c r="AB63"/>
  <c r="AG63" s="1"/>
  <c r="P63"/>
  <c r="U63" s="1"/>
  <c r="ER62"/>
  <c r="EW62" s="1"/>
  <c r="EF62"/>
  <c r="EK62" s="1"/>
  <c r="DT62"/>
  <c r="DY62" s="1"/>
  <c r="DH62"/>
  <c r="DM62" s="1"/>
  <c r="CV62"/>
  <c r="DA62" s="1"/>
  <c r="CJ62"/>
  <c r="CO62" s="1"/>
  <c r="BX62"/>
  <c r="CC62" s="1"/>
  <c r="BL62"/>
  <c r="BQ62" s="1"/>
  <c r="AZ62"/>
  <c r="BE62" s="1"/>
  <c r="AN62"/>
  <c r="AS62" s="1"/>
  <c r="AB62"/>
  <c r="AG62" s="1"/>
  <c r="P62"/>
  <c r="U62" s="1"/>
  <c r="ER61"/>
  <c r="EW61" s="1"/>
  <c r="EF61"/>
  <c r="EK61" s="1"/>
  <c r="DT61"/>
  <c r="DY61" s="1"/>
  <c r="DH61"/>
  <c r="DM61" s="1"/>
  <c r="CV61"/>
  <c r="DA61" s="1"/>
  <c r="CJ61"/>
  <c r="CO61" s="1"/>
  <c r="BX61"/>
  <c r="CC61" s="1"/>
  <c r="BL61"/>
  <c r="BQ61" s="1"/>
  <c r="AZ61"/>
  <c r="BE61" s="1"/>
  <c r="AN61"/>
  <c r="AS61" s="1"/>
  <c r="AB61"/>
  <c r="AG61" s="1"/>
  <c r="P61"/>
  <c r="U61" s="1"/>
  <c r="ER60"/>
  <c r="EW60" s="1"/>
  <c r="EF60"/>
  <c r="EK60" s="1"/>
  <c r="DT60"/>
  <c r="DY60" s="1"/>
  <c r="DH60"/>
  <c r="DM60" s="1"/>
  <c r="CV60"/>
  <c r="DA60" s="1"/>
  <c r="CJ60"/>
  <c r="CO60" s="1"/>
  <c r="BX60"/>
  <c r="CC60" s="1"/>
  <c r="BL60"/>
  <c r="BQ60" s="1"/>
  <c r="AZ60"/>
  <c r="BE60" s="1"/>
  <c r="AN60"/>
  <c r="AS60" s="1"/>
  <c r="AB60"/>
  <c r="AG60" s="1"/>
  <c r="P60"/>
  <c r="U60" s="1"/>
  <c r="ER59"/>
  <c r="EW59" s="1"/>
  <c r="EF59"/>
  <c r="EK59" s="1"/>
  <c r="DT59"/>
  <c r="DY59" s="1"/>
  <c r="DH59"/>
  <c r="DM59" s="1"/>
  <c r="CV59"/>
  <c r="DA59" s="1"/>
  <c r="CJ59"/>
  <c r="CO59" s="1"/>
  <c r="BX59"/>
  <c r="CC59" s="1"/>
  <c r="BL59"/>
  <c r="BQ59" s="1"/>
  <c r="AZ59"/>
  <c r="BE59" s="1"/>
  <c r="AN59"/>
  <c r="AS59" s="1"/>
  <c r="AB59"/>
  <c r="AG59" s="1"/>
  <c r="P59"/>
  <c r="U59" s="1"/>
  <c r="ER58"/>
  <c r="EW58" s="1"/>
  <c r="EF58"/>
  <c r="EK58" s="1"/>
  <c r="DT58"/>
  <c r="DY58" s="1"/>
  <c r="DH58"/>
  <c r="DM58" s="1"/>
  <c r="CV58"/>
  <c r="DA58" s="1"/>
  <c r="CJ58"/>
  <c r="CO58" s="1"/>
  <c r="BX58"/>
  <c r="CC58" s="1"/>
  <c r="BL58"/>
  <c r="BQ58" s="1"/>
  <c r="AZ58"/>
  <c r="BE58" s="1"/>
  <c r="AN58"/>
  <c r="AS58" s="1"/>
  <c r="AB58"/>
  <c r="AG58" s="1"/>
  <c r="P58"/>
  <c r="U58" s="1"/>
  <c r="ER57"/>
  <c r="EW57" s="1"/>
  <c r="EF57"/>
  <c r="EK57" s="1"/>
  <c r="DT57"/>
  <c r="DY57" s="1"/>
  <c r="DH57"/>
  <c r="DM57" s="1"/>
  <c r="CV57"/>
  <c r="DA57" s="1"/>
  <c r="CJ57"/>
  <c r="CO57" s="1"/>
  <c r="BX57"/>
  <c r="CC57" s="1"/>
  <c r="BL57"/>
  <c r="BQ57" s="1"/>
  <c r="AZ57"/>
  <c r="BE57" s="1"/>
  <c r="AN57"/>
  <c r="AS57" s="1"/>
  <c r="AB57"/>
  <c r="AG57" s="1"/>
  <c r="P57"/>
  <c r="U57" s="1"/>
  <c r="ER56"/>
  <c r="EW56" s="1"/>
  <c r="EF56"/>
  <c r="EK56" s="1"/>
  <c r="DT56"/>
  <c r="DY56" s="1"/>
  <c r="DH56"/>
  <c r="DM56" s="1"/>
  <c r="CV56"/>
  <c r="DA56" s="1"/>
  <c r="CJ56"/>
  <c r="CO56" s="1"/>
  <c r="BX56"/>
  <c r="CC56" s="1"/>
  <c r="BL56"/>
  <c r="BQ56" s="1"/>
  <c r="AZ56"/>
  <c r="BE56" s="1"/>
  <c r="AN56"/>
  <c r="AS56" s="1"/>
  <c r="AB56"/>
  <c r="AG56" s="1"/>
  <c r="P56"/>
  <c r="U56" s="1"/>
  <c r="ER55"/>
  <c r="EW55" s="1"/>
  <c r="EF55"/>
  <c r="EK55" s="1"/>
  <c r="DT55"/>
  <c r="DY55" s="1"/>
  <c r="DH55"/>
  <c r="DM55" s="1"/>
  <c r="CV55"/>
  <c r="DA55" s="1"/>
  <c r="CJ55"/>
  <c r="CO55" s="1"/>
  <c r="BX55"/>
  <c r="CC55" s="1"/>
  <c r="BL55"/>
  <c r="BQ55" s="1"/>
  <c r="AZ55"/>
  <c r="BE55" s="1"/>
  <c r="AN55"/>
  <c r="AS55" s="1"/>
  <c r="AB55"/>
  <c r="AG55" s="1"/>
  <c r="P55"/>
  <c r="U55" s="1"/>
  <c r="ER54"/>
  <c r="EW54" s="1"/>
  <c r="EF54"/>
  <c r="EK54" s="1"/>
  <c r="DT54"/>
  <c r="DY54" s="1"/>
  <c r="DH54"/>
  <c r="DM54" s="1"/>
  <c r="CV54"/>
  <c r="DA54" s="1"/>
  <c r="CJ54"/>
  <c r="CO54" s="1"/>
  <c r="BX54"/>
  <c r="CC54" s="1"/>
  <c r="BL54"/>
  <c r="BQ54" s="1"/>
  <c r="AZ54"/>
  <c r="BE54" s="1"/>
  <c r="AN54"/>
  <c r="AS54" s="1"/>
  <c r="AB54"/>
  <c r="AG54" s="1"/>
  <c r="P54"/>
  <c r="U54" s="1"/>
  <c r="ER53"/>
  <c r="EW53" s="1"/>
  <c r="EF53"/>
  <c r="EK53" s="1"/>
  <c r="DT53"/>
  <c r="DY53" s="1"/>
  <c r="DH53"/>
  <c r="DM53" s="1"/>
  <c r="CV53"/>
  <c r="DA53" s="1"/>
  <c r="CJ53"/>
  <c r="CO53" s="1"/>
  <c r="BX53"/>
  <c r="CC53" s="1"/>
  <c r="BL53"/>
  <c r="BQ53" s="1"/>
  <c r="AZ53"/>
  <c r="BE53" s="1"/>
  <c r="AN53"/>
  <c r="AS53" s="1"/>
  <c r="AB53"/>
  <c r="AG53" s="1"/>
  <c r="P53"/>
  <c r="U53" s="1"/>
  <c r="ER52"/>
  <c r="EW52" s="1"/>
  <c r="EF52"/>
  <c r="EK52" s="1"/>
  <c r="DT52"/>
  <c r="DY52" s="1"/>
  <c r="DH52"/>
  <c r="DM52" s="1"/>
  <c r="CV52"/>
  <c r="DA52" s="1"/>
  <c r="CJ52"/>
  <c r="CO52" s="1"/>
  <c r="BX52"/>
  <c r="CC52" s="1"/>
  <c r="BL52"/>
  <c r="BQ52" s="1"/>
  <c r="AZ52"/>
  <c r="BE52" s="1"/>
  <c r="AN52"/>
  <c r="AS52" s="1"/>
  <c r="AB52"/>
  <c r="AG52" s="1"/>
  <c r="P52"/>
  <c r="U52" s="1"/>
  <c r="ER51"/>
  <c r="EW51" s="1"/>
  <c r="EF51"/>
  <c r="EK51" s="1"/>
  <c r="DT51"/>
  <c r="DY51" s="1"/>
  <c r="DH51"/>
  <c r="DM51" s="1"/>
  <c r="CV51"/>
  <c r="DA51" s="1"/>
  <c r="CJ51"/>
  <c r="CO51" s="1"/>
  <c r="BX51"/>
  <c r="CC51" s="1"/>
  <c r="BL51"/>
  <c r="BQ51" s="1"/>
  <c r="AZ51"/>
  <c r="BE51" s="1"/>
  <c r="AN51"/>
  <c r="AS51" s="1"/>
  <c r="AB51"/>
  <c r="AG51" s="1"/>
  <c r="P51"/>
  <c r="U51" s="1"/>
  <c r="ER50"/>
  <c r="EW50" s="1"/>
  <c r="EF50"/>
  <c r="EK50" s="1"/>
  <c r="DT50"/>
  <c r="DY50" s="1"/>
  <c r="DH50"/>
  <c r="DM50" s="1"/>
  <c r="CV50"/>
  <c r="DA50" s="1"/>
  <c r="CJ50"/>
  <c r="CO50" s="1"/>
  <c r="BX50"/>
  <c r="CC50" s="1"/>
  <c r="BL50"/>
  <c r="BQ50" s="1"/>
  <c r="AZ50"/>
  <c r="BE50" s="1"/>
  <c r="AN50"/>
  <c r="AS50" s="1"/>
  <c r="AB50"/>
  <c r="AG50" s="1"/>
  <c r="P50"/>
  <c r="U50" s="1"/>
  <c r="ER49"/>
  <c r="EW49" s="1"/>
  <c r="EF49"/>
  <c r="EK49" s="1"/>
  <c r="DT49"/>
  <c r="DY49" s="1"/>
  <c r="DH49"/>
  <c r="DM49" s="1"/>
  <c r="CV49"/>
  <c r="DA49" s="1"/>
  <c r="CJ49"/>
  <c r="CO49" s="1"/>
  <c r="BX49"/>
  <c r="CC49" s="1"/>
  <c r="BL49"/>
  <c r="BQ49" s="1"/>
  <c r="AZ49"/>
  <c r="BE49" s="1"/>
  <c r="AN49"/>
  <c r="AS49" s="1"/>
  <c r="AB49"/>
  <c r="AG49" s="1"/>
  <c r="P49"/>
  <c r="U49" s="1"/>
  <c r="ER48"/>
  <c r="EW48" s="1"/>
  <c r="EF48"/>
  <c r="EK48" s="1"/>
  <c r="DT48"/>
  <c r="DY48" s="1"/>
  <c r="DH48"/>
  <c r="DM48" s="1"/>
  <c r="CV48"/>
  <c r="DA48" s="1"/>
  <c r="CJ48"/>
  <c r="CO48" s="1"/>
  <c r="BX48"/>
  <c r="CC48" s="1"/>
  <c r="BL48"/>
  <c r="BQ48" s="1"/>
  <c r="AZ48"/>
  <c r="BE48" s="1"/>
  <c r="AN48"/>
  <c r="AS48" s="1"/>
  <c r="AB48"/>
  <c r="AG48" s="1"/>
  <c r="P48"/>
  <c r="U48" s="1"/>
  <c r="ER47"/>
  <c r="EW47" s="1"/>
  <c r="EF47"/>
  <c r="EK47" s="1"/>
  <c r="DT47"/>
  <c r="DY47" s="1"/>
  <c r="DH47"/>
  <c r="DM47" s="1"/>
  <c r="CV47"/>
  <c r="DA47" s="1"/>
  <c r="CJ47"/>
  <c r="CO47" s="1"/>
  <c r="BX47"/>
  <c r="CC47" s="1"/>
  <c r="BL47"/>
  <c r="BQ47" s="1"/>
  <c r="AZ47"/>
  <c r="BE47" s="1"/>
  <c r="AN47"/>
  <c r="AS47" s="1"/>
  <c r="AB47"/>
  <c r="AG47" s="1"/>
  <c r="P47"/>
  <c r="U47" s="1"/>
  <c r="ER46"/>
  <c r="EW46" s="1"/>
  <c r="EF46"/>
  <c r="EK46" s="1"/>
  <c r="DT46"/>
  <c r="DY46" s="1"/>
  <c r="DH46"/>
  <c r="DM46" s="1"/>
  <c r="CV46"/>
  <c r="DA46" s="1"/>
  <c r="CJ46"/>
  <c r="CO46" s="1"/>
  <c r="BX46"/>
  <c r="CC46" s="1"/>
  <c r="BL46"/>
  <c r="BQ46" s="1"/>
  <c r="AZ46"/>
  <c r="BE46" s="1"/>
  <c r="AN46"/>
  <c r="AS46" s="1"/>
  <c r="AB46"/>
  <c r="AG46" s="1"/>
  <c r="P46"/>
  <c r="U46" s="1"/>
  <c r="ER45"/>
  <c r="EW45" s="1"/>
  <c r="EF45"/>
  <c r="EK45" s="1"/>
  <c r="DT45"/>
  <c r="DY45" s="1"/>
  <c r="DH45"/>
  <c r="DM45" s="1"/>
  <c r="CV45"/>
  <c r="DA45" s="1"/>
  <c r="CJ45"/>
  <c r="CO45" s="1"/>
  <c r="BX45"/>
  <c r="CC45" s="1"/>
  <c r="BL45"/>
  <c r="BQ45" s="1"/>
  <c r="AZ45"/>
  <c r="BE45" s="1"/>
  <c r="AN45"/>
  <c r="AS45" s="1"/>
  <c r="AB45"/>
  <c r="AG45" s="1"/>
  <c r="P45"/>
  <c r="U45" s="1"/>
  <c r="ER44"/>
  <c r="EW44" s="1"/>
  <c r="EF44"/>
  <c r="EK44" s="1"/>
  <c r="DT44"/>
  <c r="DY44" s="1"/>
  <c r="DH44"/>
  <c r="DM44" s="1"/>
  <c r="CV44"/>
  <c r="DA44" s="1"/>
  <c r="CJ44"/>
  <c r="CO44" s="1"/>
  <c r="BX44"/>
  <c r="CC44" s="1"/>
  <c r="BL44"/>
  <c r="BQ44" s="1"/>
  <c r="AZ44"/>
  <c r="BE44" s="1"/>
  <c r="AN44"/>
  <c r="AS44" s="1"/>
  <c r="AB44"/>
  <c r="AG44" s="1"/>
  <c r="P44"/>
  <c r="U44" s="1"/>
  <c r="ER43"/>
  <c r="EW43" s="1"/>
  <c r="EF43"/>
  <c r="EK43" s="1"/>
  <c r="DT43"/>
  <c r="DY43" s="1"/>
  <c r="DH43"/>
  <c r="DM43" s="1"/>
  <c r="CV43"/>
  <c r="DA43" s="1"/>
  <c r="CJ43"/>
  <c r="CO43" s="1"/>
  <c r="BX43"/>
  <c r="CC43" s="1"/>
  <c r="BL43"/>
  <c r="BQ43" s="1"/>
  <c r="AZ43"/>
  <c r="BE43" s="1"/>
  <c r="AN43"/>
  <c r="AS43" s="1"/>
  <c r="AB43"/>
  <c r="AG43" s="1"/>
  <c r="P43"/>
  <c r="U43" s="1"/>
  <c r="ER42"/>
  <c r="EW42" s="1"/>
  <c r="EF42"/>
  <c r="EK42" s="1"/>
  <c r="DT42"/>
  <c r="DY42" s="1"/>
  <c r="DH42"/>
  <c r="DM42" s="1"/>
  <c r="CV42"/>
  <c r="DA42" s="1"/>
  <c r="CJ42"/>
  <c r="CO42" s="1"/>
  <c r="BX42"/>
  <c r="CC42" s="1"/>
  <c r="BL42"/>
  <c r="BQ42" s="1"/>
  <c r="AZ42"/>
  <c r="BE42" s="1"/>
  <c r="AN42"/>
  <c r="AS42" s="1"/>
  <c r="AB42"/>
  <c r="AG42" s="1"/>
  <c r="P42"/>
  <c r="U42" s="1"/>
  <c r="ER41"/>
  <c r="EW41" s="1"/>
  <c r="EF41"/>
  <c r="EK41" s="1"/>
  <c r="DT41"/>
  <c r="DY41" s="1"/>
  <c r="DH41"/>
  <c r="DM41" s="1"/>
  <c r="CV41"/>
  <c r="DA41" s="1"/>
  <c r="CJ41"/>
  <c r="CO41" s="1"/>
  <c r="BX41"/>
  <c r="CC41" s="1"/>
  <c r="BL41"/>
  <c r="BQ41" s="1"/>
  <c r="AZ41"/>
  <c r="BE41" s="1"/>
  <c r="AN41"/>
  <c r="AS41" s="1"/>
  <c r="AB41"/>
  <c r="AG41" s="1"/>
  <c r="P41"/>
  <c r="U41" s="1"/>
  <c r="ER40"/>
  <c r="EW40" s="1"/>
  <c r="EF40"/>
  <c r="EK40" s="1"/>
  <c r="DT40"/>
  <c r="DY40" s="1"/>
  <c r="DH40"/>
  <c r="DM40" s="1"/>
  <c r="CV40"/>
  <c r="DA40" s="1"/>
  <c r="CJ40"/>
  <c r="CO40" s="1"/>
  <c r="BX40"/>
  <c r="CC40" s="1"/>
  <c r="BL40"/>
  <c r="BQ40" s="1"/>
  <c r="AZ40"/>
  <c r="BE40" s="1"/>
  <c r="AN40"/>
  <c r="AS40" s="1"/>
  <c r="AB40"/>
  <c r="AG40" s="1"/>
  <c r="P40"/>
  <c r="U40" s="1"/>
  <c r="ER39"/>
  <c r="EW39" s="1"/>
  <c r="EF39"/>
  <c r="EK39" s="1"/>
  <c r="DT39"/>
  <c r="DY39" s="1"/>
  <c r="DH39"/>
  <c r="DM39" s="1"/>
  <c r="CV39"/>
  <c r="DA39" s="1"/>
  <c r="CJ39"/>
  <c r="CO39" s="1"/>
  <c r="BX39"/>
  <c r="CC39" s="1"/>
  <c r="BL39"/>
  <c r="BQ39" s="1"/>
  <c r="AZ39"/>
  <c r="BE39" s="1"/>
  <c r="AN39"/>
  <c r="AS39" s="1"/>
  <c r="AB39"/>
  <c r="AG39" s="1"/>
  <c r="P39"/>
  <c r="U39" s="1"/>
  <c r="ER38"/>
  <c r="EW38" s="1"/>
  <c r="EF38"/>
  <c r="EK38" s="1"/>
  <c r="DT38"/>
  <c r="DY38" s="1"/>
  <c r="DH38"/>
  <c r="DM38" s="1"/>
  <c r="CV38"/>
  <c r="DA38" s="1"/>
  <c r="CJ38"/>
  <c r="CO38" s="1"/>
  <c r="BX38"/>
  <c r="CC38" s="1"/>
  <c r="BL38"/>
  <c r="BQ38" s="1"/>
  <c r="AZ38"/>
  <c r="BE38" s="1"/>
  <c r="AN38"/>
  <c r="AS38" s="1"/>
  <c r="AB38"/>
  <c r="AG38" s="1"/>
  <c r="P38"/>
  <c r="U38" s="1"/>
  <c r="ER37"/>
  <c r="EW37" s="1"/>
  <c r="EF37"/>
  <c r="EK37" s="1"/>
  <c r="DT37"/>
  <c r="DY37" s="1"/>
  <c r="DH37"/>
  <c r="DM37" s="1"/>
  <c r="CV37"/>
  <c r="DA37" s="1"/>
  <c r="CJ37"/>
  <c r="CO37" s="1"/>
  <c r="BX37"/>
  <c r="CC37" s="1"/>
  <c r="BL37"/>
  <c r="BQ37" s="1"/>
  <c r="AZ37"/>
  <c r="BE37" s="1"/>
  <c r="AN37"/>
  <c r="AS37" s="1"/>
  <c r="AB37"/>
  <c r="AG37" s="1"/>
  <c r="P37"/>
  <c r="U37" s="1"/>
  <c r="ER36"/>
  <c r="EW36" s="1"/>
  <c r="EF36"/>
  <c r="EK36" s="1"/>
  <c r="DT36"/>
  <c r="DY36" s="1"/>
  <c r="DH36"/>
  <c r="DM36" s="1"/>
  <c r="CV36"/>
  <c r="DA36" s="1"/>
  <c r="CJ36"/>
  <c r="CO36" s="1"/>
  <c r="BX36"/>
  <c r="CC36" s="1"/>
  <c r="BL36"/>
  <c r="BQ36" s="1"/>
  <c r="AZ36"/>
  <c r="BE36" s="1"/>
  <c r="AN36"/>
  <c r="AS36" s="1"/>
  <c r="AB36"/>
  <c r="AG36" s="1"/>
  <c r="P36"/>
  <c r="U36" s="1"/>
  <c r="ER35"/>
  <c r="EW35" s="1"/>
  <c r="EF35"/>
  <c r="EK35" s="1"/>
  <c r="DT35"/>
  <c r="DY35" s="1"/>
  <c r="DH35"/>
  <c r="DM35" s="1"/>
  <c r="CV35"/>
  <c r="DA35" s="1"/>
  <c r="CJ35"/>
  <c r="CO35" s="1"/>
  <c r="BX35"/>
  <c r="CC35" s="1"/>
  <c r="BL35"/>
  <c r="BQ35" s="1"/>
  <c r="AZ35"/>
  <c r="BE35" s="1"/>
  <c r="AN35"/>
  <c r="AS35" s="1"/>
  <c r="AB35"/>
  <c r="AG35" s="1"/>
  <c r="P35"/>
  <c r="U35" s="1"/>
  <c r="ER34"/>
  <c r="EW34" s="1"/>
  <c r="EF34"/>
  <c r="EK34" s="1"/>
  <c r="DT34"/>
  <c r="DY34" s="1"/>
  <c r="DH34"/>
  <c r="DM34" s="1"/>
  <c r="CV34"/>
  <c r="DA34" s="1"/>
  <c r="CJ34"/>
  <c r="CO34" s="1"/>
  <c r="BX34"/>
  <c r="CC34" s="1"/>
  <c r="BL34"/>
  <c r="BQ34" s="1"/>
  <c r="AZ34"/>
  <c r="BE34" s="1"/>
  <c r="AN34"/>
  <c r="AS34" s="1"/>
  <c r="AB34"/>
  <c r="AG34" s="1"/>
  <c r="P34"/>
  <c r="U34" s="1"/>
  <c r="ER33"/>
  <c r="EW33" s="1"/>
  <c r="EF33"/>
  <c r="EK33" s="1"/>
  <c r="DT33"/>
  <c r="DY33" s="1"/>
  <c r="DH33"/>
  <c r="DM33" s="1"/>
  <c r="CV33"/>
  <c r="DA33" s="1"/>
  <c r="CJ33"/>
  <c r="CO33" s="1"/>
  <c r="BX33"/>
  <c r="CC33" s="1"/>
  <c r="BL33"/>
  <c r="BQ33" s="1"/>
  <c r="AZ33"/>
  <c r="BE33" s="1"/>
  <c r="AN33"/>
  <c r="AS33" s="1"/>
  <c r="AB33"/>
  <c r="AG33" s="1"/>
  <c r="P33"/>
  <c r="U33" s="1"/>
  <c r="ER32"/>
  <c r="EW32" s="1"/>
  <c r="EF32"/>
  <c r="EK32" s="1"/>
  <c r="DT32"/>
  <c r="DY32" s="1"/>
  <c r="DH32"/>
  <c r="DM32" s="1"/>
  <c r="CV32"/>
  <c r="DA32" s="1"/>
  <c r="CJ32"/>
  <c r="CO32" s="1"/>
  <c r="BX32"/>
  <c r="CC32" s="1"/>
  <c r="BL32"/>
  <c r="BQ32" s="1"/>
  <c r="AZ32"/>
  <c r="BE32" s="1"/>
  <c r="AN32"/>
  <c r="AS32" s="1"/>
  <c r="AB32"/>
  <c r="AG32" s="1"/>
  <c r="P32"/>
  <c r="U32" s="1"/>
  <c r="ER31"/>
  <c r="EW31" s="1"/>
  <c r="EF31"/>
  <c r="EK31" s="1"/>
  <c r="DT31"/>
  <c r="DY31" s="1"/>
  <c r="DH31"/>
  <c r="DM31" s="1"/>
  <c r="CV31"/>
  <c r="DA31" s="1"/>
  <c r="CJ31"/>
  <c r="CO31" s="1"/>
  <c r="BX31"/>
  <c r="CC31" s="1"/>
  <c r="BL31"/>
  <c r="BQ31" s="1"/>
  <c r="AZ31"/>
  <c r="BE31" s="1"/>
  <c r="AN31"/>
  <c r="AS31" s="1"/>
  <c r="AB31"/>
  <c r="AG31" s="1"/>
  <c r="P31"/>
  <c r="U31" s="1"/>
  <c r="ER30"/>
  <c r="EW30" s="1"/>
  <c r="EF30"/>
  <c r="EK30" s="1"/>
  <c r="DT30"/>
  <c r="DY30" s="1"/>
  <c r="DH30"/>
  <c r="DM30" s="1"/>
  <c r="CV30"/>
  <c r="DA30" s="1"/>
  <c r="CJ30"/>
  <c r="CO30" s="1"/>
  <c r="BX30"/>
  <c r="CC30" s="1"/>
  <c r="BL30"/>
  <c r="BQ30" s="1"/>
  <c r="AZ30"/>
  <c r="BE30" s="1"/>
  <c r="AN30"/>
  <c r="AS30" s="1"/>
  <c r="AB30"/>
  <c r="AG30" s="1"/>
  <c r="P30"/>
  <c r="U30" s="1"/>
  <c r="ER29"/>
  <c r="EW29" s="1"/>
  <c r="EF29"/>
  <c r="EK29" s="1"/>
  <c r="DT29"/>
  <c r="DY29" s="1"/>
  <c r="DH29"/>
  <c r="DM29" s="1"/>
  <c r="CV29"/>
  <c r="DA29" s="1"/>
  <c r="CJ29"/>
  <c r="CO29" s="1"/>
  <c r="BX29"/>
  <c r="CC29" s="1"/>
  <c r="BL29"/>
  <c r="BQ29" s="1"/>
  <c r="AZ29"/>
  <c r="BE29" s="1"/>
  <c r="AN29"/>
  <c r="AS29" s="1"/>
  <c r="AB29"/>
  <c r="AG29" s="1"/>
  <c r="P29"/>
  <c r="U29" s="1"/>
  <c r="ER28"/>
  <c r="EW28" s="1"/>
  <c r="EF28"/>
  <c r="EK28" s="1"/>
  <c r="DT28"/>
  <c r="DY28" s="1"/>
  <c r="DH28"/>
  <c r="DM28" s="1"/>
  <c r="CV28"/>
  <c r="DA28" s="1"/>
  <c r="CJ28"/>
  <c r="CO28" s="1"/>
  <c r="BX28"/>
  <c r="CC28" s="1"/>
  <c r="BL28"/>
  <c r="BQ28" s="1"/>
  <c r="AZ28"/>
  <c r="BE28" s="1"/>
  <c r="AN28"/>
  <c r="AS28" s="1"/>
  <c r="AB28"/>
  <c r="AG28" s="1"/>
  <c r="P28"/>
  <c r="U28" s="1"/>
  <c r="ER27"/>
  <c r="EW27" s="1"/>
  <c r="EF27"/>
  <c r="EK27" s="1"/>
  <c r="DT27"/>
  <c r="DY27" s="1"/>
  <c r="DH27"/>
  <c r="DM27" s="1"/>
  <c r="CV27"/>
  <c r="DA27" s="1"/>
  <c r="CJ27"/>
  <c r="CO27" s="1"/>
  <c r="BX27"/>
  <c r="CC27" s="1"/>
  <c r="BL27"/>
  <c r="BQ27" s="1"/>
  <c r="AZ27"/>
  <c r="BE27" s="1"/>
  <c r="AN27"/>
  <c r="AS27" s="1"/>
  <c r="AB27"/>
  <c r="AG27" s="1"/>
  <c r="P27"/>
  <c r="U27" s="1"/>
  <c r="ER26"/>
  <c r="EW26" s="1"/>
  <c r="EF26"/>
  <c r="EK26" s="1"/>
  <c r="DT26"/>
  <c r="DY26" s="1"/>
  <c r="DH26"/>
  <c r="DM26" s="1"/>
  <c r="CV26"/>
  <c r="DA26" s="1"/>
  <c r="CJ26"/>
  <c r="CO26" s="1"/>
  <c r="BX26"/>
  <c r="CC26" s="1"/>
  <c r="BL26"/>
  <c r="BQ26" s="1"/>
  <c r="AZ26"/>
  <c r="BE26" s="1"/>
  <c r="AN26"/>
  <c r="AS26" s="1"/>
  <c r="AB26"/>
  <c r="AG26" s="1"/>
  <c r="P26"/>
  <c r="U26" s="1"/>
  <c r="ER25"/>
  <c r="EW25" s="1"/>
  <c r="EF25"/>
  <c r="EK25" s="1"/>
  <c r="DT25"/>
  <c r="DY25" s="1"/>
  <c r="DH25"/>
  <c r="DM25" s="1"/>
  <c r="CV25"/>
  <c r="DA25" s="1"/>
  <c r="CJ25"/>
  <c r="CO25" s="1"/>
  <c r="BX25"/>
  <c r="CC25" s="1"/>
  <c r="BL25"/>
  <c r="BQ25" s="1"/>
  <c r="AZ25"/>
  <c r="BE25" s="1"/>
  <c r="AN25"/>
  <c r="AS25" s="1"/>
  <c r="AB25"/>
  <c r="AG25" s="1"/>
  <c r="P25"/>
  <c r="U25" s="1"/>
  <c r="ER24"/>
  <c r="EW24" s="1"/>
  <c r="EF24"/>
  <c r="EK24" s="1"/>
  <c r="DT24"/>
  <c r="DY24" s="1"/>
  <c r="DH24"/>
  <c r="DM24" s="1"/>
  <c r="CV24"/>
  <c r="DA24" s="1"/>
  <c r="CJ24"/>
  <c r="CO24" s="1"/>
  <c r="BX24"/>
  <c r="CC24" s="1"/>
  <c r="BL24"/>
  <c r="BQ24" s="1"/>
  <c r="AZ24"/>
  <c r="BE24" s="1"/>
  <c r="AN24"/>
  <c r="AS24" s="1"/>
  <c r="AB24"/>
  <c r="AG24" s="1"/>
  <c r="P24"/>
  <c r="U24" s="1"/>
  <c r="ER23"/>
  <c r="EW23" s="1"/>
  <c r="EF23"/>
  <c r="EK23" s="1"/>
  <c r="DT23"/>
  <c r="DY23" s="1"/>
  <c r="DH23"/>
  <c r="DM23" s="1"/>
  <c r="CV23"/>
  <c r="DA23" s="1"/>
  <c r="CJ23"/>
  <c r="CO23" s="1"/>
  <c r="BX23"/>
  <c r="CC23" s="1"/>
  <c r="BL23"/>
  <c r="BQ23" s="1"/>
  <c r="AZ23"/>
  <c r="BE23" s="1"/>
  <c r="AN23"/>
  <c r="AS23" s="1"/>
  <c r="AB23"/>
  <c r="AG23" s="1"/>
  <c r="P23"/>
  <c r="U23" s="1"/>
  <c r="ER22"/>
  <c r="EW22" s="1"/>
  <c r="EF22"/>
  <c r="EK22" s="1"/>
  <c r="DT22"/>
  <c r="DY22" s="1"/>
  <c r="DH22"/>
  <c r="DM22" s="1"/>
  <c r="CV22"/>
  <c r="DA22" s="1"/>
  <c r="CJ22"/>
  <c r="CO22" s="1"/>
  <c r="BX22"/>
  <c r="CC22" s="1"/>
  <c r="BL22"/>
  <c r="BQ22" s="1"/>
  <c r="AZ22"/>
  <c r="BE22" s="1"/>
  <c r="AN22"/>
  <c r="AS22" s="1"/>
  <c r="AB22"/>
  <c r="AG22" s="1"/>
  <c r="P22"/>
  <c r="U22" s="1"/>
  <c r="ER21"/>
  <c r="EW21" s="1"/>
  <c r="EF21"/>
  <c r="EK21" s="1"/>
  <c r="DT21"/>
  <c r="DY21" s="1"/>
  <c r="DH21"/>
  <c r="DM21" s="1"/>
  <c r="CV21"/>
  <c r="DA21" s="1"/>
  <c r="CJ21"/>
  <c r="CO21" s="1"/>
  <c r="BX21"/>
  <c r="CC21" s="1"/>
  <c r="BL21"/>
  <c r="BQ21" s="1"/>
  <c r="AZ21"/>
  <c r="BE21" s="1"/>
  <c r="AN21"/>
  <c r="AS21" s="1"/>
  <c r="AB21"/>
  <c r="AG21" s="1"/>
  <c r="P21"/>
  <c r="U21" s="1"/>
  <c r="ER20"/>
  <c r="EW20" s="1"/>
  <c r="EF20"/>
  <c r="EK20" s="1"/>
  <c r="DT20"/>
  <c r="DY20" s="1"/>
  <c r="DH20"/>
  <c r="DM20" s="1"/>
  <c r="CV20"/>
  <c r="DA20" s="1"/>
  <c r="CJ20"/>
  <c r="CO20" s="1"/>
  <c r="BX20"/>
  <c r="CC20" s="1"/>
  <c r="BL20"/>
  <c r="BQ20" s="1"/>
  <c r="AZ20"/>
  <c r="BE20" s="1"/>
  <c r="AN20"/>
  <c r="AS20" s="1"/>
  <c r="AB20"/>
  <c r="AG20" s="1"/>
  <c r="P20"/>
  <c r="U20" s="1"/>
  <c r="ER19"/>
  <c r="EW19" s="1"/>
  <c r="EF19"/>
  <c r="EK19" s="1"/>
  <c r="DT19"/>
  <c r="DY19" s="1"/>
  <c r="DH19"/>
  <c r="DM19" s="1"/>
  <c r="CV19"/>
  <c r="DA19" s="1"/>
  <c r="CJ19"/>
  <c r="CO19" s="1"/>
  <c r="BX19"/>
  <c r="CC19" s="1"/>
  <c r="BL19"/>
  <c r="BQ19" s="1"/>
  <c r="AZ19"/>
  <c r="BE19" s="1"/>
  <c r="AN19"/>
  <c r="AS19" s="1"/>
  <c r="AB19"/>
  <c r="AG19" s="1"/>
  <c r="P19"/>
  <c r="U19" s="1"/>
  <c r="ER18"/>
  <c r="EW18" s="1"/>
  <c r="EF18"/>
  <c r="EK18" s="1"/>
  <c r="DT18"/>
  <c r="DY18" s="1"/>
  <c r="DH18"/>
  <c r="DM18" s="1"/>
  <c r="CV18"/>
  <c r="DA18" s="1"/>
  <c r="CJ18"/>
  <c r="CO18" s="1"/>
  <c r="BX18"/>
  <c r="CC18" s="1"/>
  <c r="BL18"/>
  <c r="BQ18" s="1"/>
  <c r="AZ18"/>
  <c r="BE18" s="1"/>
  <c r="AN18"/>
  <c r="AS18" s="1"/>
  <c r="AB18"/>
  <c r="AG18" s="1"/>
  <c r="P18"/>
  <c r="U18" s="1"/>
  <c r="ER17"/>
  <c r="EW17" s="1"/>
  <c r="EF17"/>
  <c r="EK17" s="1"/>
  <c r="DT17"/>
  <c r="DY17" s="1"/>
  <c r="DH17"/>
  <c r="DM17" s="1"/>
  <c r="CV17"/>
  <c r="DA17" s="1"/>
  <c r="CJ17"/>
  <c r="CO17" s="1"/>
  <c r="BX17"/>
  <c r="CC17" s="1"/>
  <c r="BL17"/>
  <c r="BQ17" s="1"/>
  <c r="AZ17"/>
  <c r="BE17" s="1"/>
  <c r="AN17"/>
  <c r="AS17" s="1"/>
  <c r="AB17"/>
  <c r="AG17" s="1"/>
  <c r="P17"/>
  <c r="U17" s="1"/>
  <c r="ER16"/>
  <c r="EW16" s="1"/>
  <c r="EF16"/>
  <c r="EK16" s="1"/>
  <c r="DT16"/>
  <c r="DY16" s="1"/>
  <c r="DH16"/>
  <c r="DM16" s="1"/>
  <c r="CV16"/>
  <c r="DA16" s="1"/>
  <c r="CJ16"/>
  <c r="CO16" s="1"/>
  <c r="BX16"/>
  <c r="CC16" s="1"/>
  <c r="BL16"/>
  <c r="BQ16" s="1"/>
  <c r="AZ16"/>
  <c r="BE16" s="1"/>
  <c r="AN16"/>
  <c r="AS16" s="1"/>
  <c r="AB16"/>
  <c r="AG16" s="1"/>
  <c r="P16"/>
  <c r="U16" s="1"/>
  <c r="ER15"/>
  <c r="EW15" s="1"/>
  <c r="EF15"/>
  <c r="EK15" s="1"/>
  <c r="DT15"/>
  <c r="DY15" s="1"/>
  <c r="DH15"/>
  <c r="DM15" s="1"/>
  <c r="CV15"/>
  <c r="DA15" s="1"/>
  <c r="CJ15"/>
  <c r="CO15" s="1"/>
  <c r="BX15"/>
  <c r="CC15" s="1"/>
  <c r="BL15"/>
  <c r="BQ15" s="1"/>
  <c r="AZ15"/>
  <c r="BE15" s="1"/>
  <c r="AN15"/>
  <c r="AS15" s="1"/>
  <c r="AB15"/>
  <c r="AG15" s="1"/>
  <c r="P15"/>
  <c r="U15" s="1"/>
  <c r="ER14"/>
  <c r="EW14" s="1"/>
  <c r="EF14"/>
  <c r="EK14" s="1"/>
  <c r="DT14"/>
  <c r="DY14" s="1"/>
  <c r="DH14"/>
  <c r="DM14" s="1"/>
  <c r="CV14"/>
  <c r="DA14" s="1"/>
  <c r="CJ14"/>
  <c r="CO14" s="1"/>
  <c r="BX14"/>
  <c r="CC14" s="1"/>
  <c r="BL14"/>
  <c r="BQ14" s="1"/>
  <c r="AZ14"/>
  <c r="BE14" s="1"/>
  <c r="AN14"/>
  <c r="AS14" s="1"/>
  <c r="AB14"/>
  <c r="AG14" s="1"/>
  <c r="P14"/>
  <c r="U14" s="1"/>
  <c r="ER13"/>
  <c r="EW13" s="1"/>
  <c r="EF13"/>
  <c r="EK13" s="1"/>
  <c r="DT13"/>
  <c r="DY13" s="1"/>
  <c r="DH13"/>
  <c r="DM13" s="1"/>
  <c r="CV13"/>
  <c r="DA13" s="1"/>
  <c r="CJ13"/>
  <c r="CO13" s="1"/>
  <c r="BX13"/>
  <c r="CC13" s="1"/>
  <c r="BL13"/>
  <c r="BQ13" s="1"/>
  <c r="AZ13"/>
  <c r="BE13" s="1"/>
  <c r="AN13"/>
  <c r="AS13" s="1"/>
  <c r="AB13"/>
  <c r="AG13" s="1"/>
  <c r="P13"/>
  <c r="U13" s="1"/>
  <c r="ER12"/>
  <c r="EW12" s="1"/>
  <c r="EF12"/>
  <c r="EK12" s="1"/>
  <c r="DT12"/>
  <c r="DY12" s="1"/>
  <c r="DH12"/>
  <c r="DM12" s="1"/>
  <c r="CV12"/>
  <c r="DA12" s="1"/>
  <c r="CJ12"/>
  <c r="CO12" s="1"/>
  <c r="BX12"/>
  <c r="CC12" s="1"/>
  <c r="BL12"/>
  <c r="BQ12" s="1"/>
  <c r="AZ12"/>
  <c r="BE12" s="1"/>
  <c r="AN12"/>
  <c r="AS12" s="1"/>
  <c r="AB12"/>
  <c r="AG12" s="1"/>
  <c r="P12"/>
  <c r="U12" s="1"/>
  <c r="ER11"/>
  <c r="EW11" s="1"/>
  <c r="EF11"/>
  <c r="EK11" s="1"/>
  <c r="DT11"/>
  <c r="DY11" s="1"/>
  <c r="DH11"/>
  <c r="DM11" s="1"/>
  <c r="CV11"/>
  <c r="DA11" s="1"/>
  <c r="CJ11"/>
  <c r="CO11" s="1"/>
  <c r="BX11"/>
  <c r="CC11" s="1"/>
  <c r="BL11"/>
  <c r="BQ11" s="1"/>
  <c r="AZ11"/>
  <c r="BE11" s="1"/>
  <c r="AN11"/>
  <c r="AS11" s="1"/>
  <c r="AB11"/>
  <c r="AG11" s="1"/>
  <c r="P11"/>
  <c r="U11" s="1"/>
  <c r="ER10"/>
  <c r="EW10" s="1"/>
  <c r="EF10"/>
  <c r="EK10" s="1"/>
  <c r="DT10"/>
  <c r="DY10" s="1"/>
  <c r="DH10"/>
  <c r="DM10" s="1"/>
  <c r="CV10"/>
  <c r="DA10" s="1"/>
  <c r="CJ10"/>
  <c r="CO10" s="1"/>
  <c r="BX10"/>
  <c r="CC10" s="1"/>
  <c r="BL10"/>
  <c r="BQ10" s="1"/>
  <c r="AZ10"/>
  <c r="BE10" s="1"/>
  <c r="AN10"/>
  <c r="AS10" s="1"/>
  <c r="AB10"/>
  <c r="AG10" s="1"/>
  <c r="P10"/>
  <c r="U10" s="1"/>
  <c r="ER9"/>
  <c r="EW9" s="1"/>
  <c r="EF9"/>
  <c r="EK9" s="1"/>
  <c r="DT9"/>
  <c r="DY9" s="1"/>
  <c r="DH9"/>
  <c r="DM9" s="1"/>
  <c r="CV9"/>
  <c r="DA9" s="1"/>
  <c r="CJ9"/>
  <c r="CO9" s="1"/>
  <c r="BX9"/>
  <c r="CC9" s="1"/>
  <c r="BL9"/>
  <c r="BQ9" s="1"/>
  <c r="AZ9"/>
  <c r="BE9" s="1"/>
  <c r="AN9"/>
  <c r="AS9" s="1"/>
  <c r="AB9"/>
  <c r="AG9" s="1"/>
  <c r="P9"/>
  <c r="U9" s="1"/>
  <c r="ER8"/>
  <c r="EW8" s="1"/>
  <c r="EF8"/>
  <c r="EK8" s="1"/>
  <c r="DT8"/>
  <c r="DY8" s="1"/>
  <c r="DH8"/>
  <c r="DM8" s="1"/>
  <c r="CV8"/>
  <c r="DA8" s="1"/>
  <c r="CJ8"/>
  <c r="CO8" s="1"/>
  <c r="BX8"/>
  <c r="CC8" s="1"/>
  <c r="BL8"/>
  <c r="BQ8" s="1"/>
  <c r="AZ8"/>
  <c r="BE8" s="1"/>
  <c r="AN8"/>
  <c r="AS8" s="1"/>
  <c r="AB8"/>
  <c r="AG8" s="1"/>
  <c r="P8"/>
  <c r="U8" s="1"/>
  <c r="ER7"/>
  <c r="EW7" s="1"/>
  <c r="EF7"/>
  <c r="EK7" s="1"/>
  <c r="DT7"/>
  <c r="DY7" s="1"/>
  <c r="DH7"/>
  <c r="DM7" s="1"/>
  <c r="CV7"/>
  <c r="DA7" s="1"/>
  <c r="CJ7"/>
  <c r="CO7" s="1"/>
  <c r="BX7"/>
  <c r="CC7" s="1"/>
  <c r="BL7"/>
  <c r="BQ7" s="1"/>
  <c r="AZ7"/>
  <c r="BE7" s="1"/>
  <c r="AN7"/>
  <c r="AS7" s="1"/>
  <c r="AB7"/>
  <c r="AG7" s="1"/>
  <c r="P7"/>
  <c r="U7" s="1"/>
  <c r="ER6"/>
  <c r="EW6" s="1"/>
  <c r="EF6"/>
  <c r="EK6" s="1"/>
  <c r="DT6"/>
  <c r="DY6" s="1"/>
  <c r="DH6"/>
  <c r="DM6" s="1"/>
  <c r="CV6"/>
  <c r="DA6" s="1"/>
  <c r="CJ6"/>
  <c r="CO6" s="1"/>
  <c r="BX6"/>
  <c r="CC6" s="1"/>
  <c r="BL6"/>
  <c r="BQ6" s="1"/>
  <c r="AZ6"/>
  <c r="BE6" s="1"/>
  <c r="AN6"/>
  <c r="AS6" s="1"/>
  <c r="AB6"/>
  <c r="AG6" s="1"/>
  <c r="P6"/>
  <c r="U6" s="1"/>
  <c r="A964" i="25"/>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ER400"/>
  <c r="EW400" s="1"/>
  <c r="EF400"/>
  <c r="EK400" s="1"/>
  <c r="DT400"/>
  <c r="DY400" s="1"/>
  <c r="DH400"/>
  <c r="DM400" s="1"/>
  <c r="CV400"/>
  <c r="DA400" s="1"/>
  <c r="CJ400"/>
  <c r="CO400" s="1"/>
  <c r="BX400"/>
  <c r="CC400" s="1"/>
  <c r="BL400"/>
  <c r="BQ400" s="1"/>
  <c r="AZ400"/>
  <c r="BE400" s="1"/>
  <c r="AN400"/>
  <c r="AS400" s="1"/>
  <c r="AB400"/>
  <c r="AG400" s="1"/>
  <c r="P400"/>
  <c r="U400" s="1"/>
  <c r="ER399"/>
  <c r="EW399" s="1"/>
  <c r="EF399"/>
  <c r="EK399" s="1"/>
  <c r="DT399"/>
  <c r="DY399" s="1"/>
  <c r="DH399"/>
  <c r="DM399" s="1"/>
  <c r="CV399"/>
  <c r="DA399" s="1"/>
  <c r="CJ399"/>
  <c r="CO399" s="1"/>
  <c r="BX399"/>
  <c r="CC399" s="1"/>
  <c r="BL399"/>
  <c r="BQ399" s="1"/>
  <c r="AZ399"/>
  <c r="BE399" s="1"/>
  <c r="AN399"/>
  <c r="AS399" s="1"/>
  <c r="AB399"/>
  <c r="AG399" s="1"/>
  <c r="P399"/>
  <c r="U399" s="1"/>
  <c r="ER398"/>
  <c r="EW398" s="1"/>
  <c r="EF398"/>
  <c r="EK398" s="1"/>
  <c r="DT398"/>
  <c r="DY398" s="1"/>
  <c r="DH398"/>
  <c r="DM398" s="1"/>
  <c r="CV398"/>
  <c r="DA398" s="1"/>
  <c r="CJ398"/>
  <c r="CO398" s="1"/>
  <c r="BX398"/>
  <c r="CC398" s="1"/>
  <c r="BL398"/>
  <c r="BQ398" s="1"/>
  <c r="AZ398"/>
  <c r="BE398" s="1"/>
  <c r="AN398"/>
  <c r="AS398" s="1"/>
  <c r="AB398"/>
  <c r="AG398" s="1"/>
  <c r="P398"/>
  <c r="U398" s="1"/>
  <c r="ER397"/>
  <c r="EW397" s="1"/>
  <c r="EF397"/>
  <c r="EK397" s="1"/>
  <c r="DT397"/>
  <c r="DY397" s="1"/>
  <c r="DH397"/>
  <c r="DM397" s="1"/>
  <c r="CV397"/>
  <c r="DA397" s="1"/>
  <c r="CJ397"/>
  <c r="CO397" s="1"/>
  <c r="BX397"/>
  <c r="CC397" s="1"/>
  <c r="BL397"/>
  <c r="BQ397" s="1"/>
  <c r="AZ397"/>
  <c r="BE397" s="1"/>
  <c r="AN397"/>
  <c r="AS397" s="1"/>
  <c r="AB397"/>
  <c r="AG397" s="1"/>
  <c r="P397"/>
  <c r="U397" s="1"/>
  <c r="ER396"/>
  <c r="EW396" s="1"/>
  <c r="EF396"/>
  <c r="EK396" s="1"/>
  <c r="DT396"/>
  <c r="DY396" s="1"/>
  <c r="DH396"/>
  <c r="DM396" s="1"/>
  <c r="CV396"/>
  <c r="DA396" s="1"/>
  <c r="CJ396"/>
  <c r="CO396" s="1"/>
  <c r="BX396"/>
  <c r="CC396" s="1"/>
  <c r="BL396"/>
  <c r="BQ396" s="1"/>
  <c r="AZ396"/>
  <c r="BE396" s="1"/>
  <c r="AN396"/>
  <c r="AS396" s="1"/>
  <c r="AB396"/>
  <c r="AG396" s="1"/>
  <c r="P396"/>
  <c r="U396" s="1"/>
  <c r="ER395"/>
  <c r="EW395" s="1"/>
  <c r="EF395"/>
  <c r="EK395" s="1"/>
  <c r="DT395"/>
  <c r="DY395" s="1"/>
  <c r="DH395"/>
  <c r="DM395" s="1"/>
  <c r="CV395"/>
  <c r="DA395" s="1"/>
  <c r="CJ395"/>
  <c r="CO395" s="1"/>
  <c r="BX395"/>
  <c r="CC395" s="1"/>
  <c r="BL395"/>
  <c r="BQ395" s="1"/>
  <c r="AZ395"/>
  <c r="BE395" s="1"/>
  <c r="AN395"/>
  <c r="AS395" s="1"/>
  <c r="AB395"/>
  <c r="AG395" s="1"/>
  <c r="P395"/>
  <c r="U395" s="1"/>
  <c r="ER394"/>
  <c r="EW394" s="1"/>
  <c r="EF394"/>
  <c r="EK394" s="1"/>
  <c r="DT394"/>
  <c r="DY394" s="1"/>
  <c r="DH394"/>
  <c r="DM394" s="1"/>
  <c r="CV394"/>
  <c r="DA394" s="1"/>
  <c r="CJ394"/>
  <c r="CO394" s="1"/>
  <c r="BX394"/>
  <c r="CC394" s="1"/>
  <c r="BL394"/>
  <c r="BQ394" s="1"/>
  <c r="AZ394"/>
  <c r="BE394" s="1"/>
  <c r="AN394"/>
  <c r="AS394" s="1"/>
  <c r="AB394"/>
  <c r="AG394" s="1"/>
  <c r="P394"/>
  <c r="U394" s="1"/>
  <c r="ER393"/>
  <c r="EW393" s="1"/>
  <c r="EF393"/>
  <c r="EK393" s="1"/>
  <c r="DT393"/>
  <c r="DY393" s="1"/>
  <c r="DH393"/>
  <c r="DM393" s="1"/>
  <c r="CV393"/>
  <c r="DA393" s="1"/>
  <c r="CJ393"/>
  <c r="CO393" s="1"/>
  <c r="BX393"/>
  <c r="CC393" s="1"/>
  <c r="BL393"/>
  <c r="BQ393" s="1"/>
  <c r="AZ393"/>
  <c r="BE393" s="1"/>
  <c r="AN393"/>
  <c r="AS393" s="1"/>
  <c r="AB393"/>
  <c r="AG393" s="1"/>
  <c r="P393"/>
  <c r="U393" s="1"/>
  <c r="ER392"/>
  <c r="EW392" s="1"/>
  <c r="EF392"/>
  <c r="EK392" s="1"/>
  <c r="DT392"/>
  <c r="DY392" s="1"/>
  <c r="DH392"/>
  <c r="DM392" s="1"/>
  <c r="CV392"/>
  <c r="DA392" s="1"/>
  <c r="CJ392"/>
  <c r="CO392" s="1"/>
  <c r="BX392"/>
  <c r="CC392" s="1"/>
  <c r="BL392"/>
  <c r="BQ392" s="1"/>
  <c r="AZ392"/>
  <c r="BE392" s="1"/>
  <c r="AN392"/>
  <c r="AS392" s="1"/>
  <c r="AB392"/>
  <c r="AG392" s="1"/>
  <c r="P392"/>
  <c r="U392" s="1"/>
  <c r="ER391"/>
  <c r="EW391" s="1"/>
  <c r="EF391"/>
  <c r="EK391" s="1"/>
  <c r="DT391"/>
  <c r="DY391" s="1"/>
  <c r="DH391"/>
  <c r="DM391" s="1"/>
  <c r="CV391"/>
  <c r="DA391" s="1"/>
  <c r="CJ391"/>
  <c r="CO391" s="1"/>
  <c r="BX391"/>
  <c r="CC391" s="1"/>
  <c r="BL391"/>
  <c r="BQ391" s="1"/>
  <c r="AZ391"/>
  <c r="BE391" s="1"/>
  <c r="AN391"/>
  <c r="AS391" s="1"/>
  <c r="AB391"/>
  <c r="AG391" s="1"/>
  <c r="P391"/>
  <c r="U391" s="1"/>
  <c r="ER390"/>
  <c r="EW390" s="1"/>
  <c r="EF390"/>
  <c r="EK390" s="1"/>
  <c r="DT390"/>
  <c r="DY390" s="1"/>
  <c r="DH390"/>
  <c r="DM390" s="1"/>
  <c r="CV390"/>
  <c r="DA390" s="1"/>
  <c r="CJ390"/>
  <c r="CO390" s="1"/>
  <c r="BX390"/>
  <c r="CC390" s="1"/>
  <c r="BL390"/>
  <c r="BQ390" s="1"/>
  <c r="AZ390"/>
  <c r="BE390" s="1"/>
  <c r="AN390"/>
  <c r="AS390" s="1"/>
  <c r="AB390"/>
  <c r="AG390" s="1"/>
  <c r="P390"/>
  <c r="U390" s="1"/>
  <c r="ER389"/>
  <c r="EW389" s="1"/>
  <c r="EF389"/>
  <c r="EK389" s="1"/>
  <c r="DT389"/>
  <c r="DY389" s="1"/>
  <c r="DH389"/>
  <c r="DM389" s="1"/>
  <c r="CV389"/>
  <c r="DA389" s="1"/>
  <c r="CJ389"/>
  <c r="CO389" s="1"/>
  <c r="BX389"/>
  <c r="CC389" s="1"/>
  <c r="BL389"/>
  <c r="BQ389" s="1"/>
  <c r="AZ389"/>
  <c r="BE389" s="1"/>
  <c r="AN389"/>
  <c r="AS389" s="1"/>
  <c r="AB389"/>
  <c r="AG389" s="1"/>
  <c r="P389"/>
  <c r="U389" s="1"/>
  <c r="ER388"/>
  <c r="EW388" s="1"/>
  <c r="EF388"/>
  <c r="EK388" s="1"/>
  <c r="DT388"/>
  <c r="DY388" s="1"/>
  <c r="DH388"/>
  <c r="DM388" s="1"/>
  <c r="CV388"/>
  <c r="DA388" s="1"/>
  <c r="CJ388"/>
  <c r="CO388" s="1"/>
  <c r="BX388"/>
  <c r="CC388" s="1"/>
  <c r="BL388"/>
  <c r="BQ388" s="1"/>
  <c r="AZ388"/>
  <c r="BE388" s="1"/>
  <c r="AN388"/>
  <c r="AS388" s="1"/>
  <c r="AB388"/>
  <c r="AG388" s="1"/>
  <c r="P388"/>
  <c r="U388" s="1"/>
  <c r="ER387"/>
  <c r="EW387" s="1"/>
  <c r="EF387"/>
  <c r="EK387" s="1"/>
  <c r="DT387"/>
  <c r="DY387" s="1"/>
  <c r="DH387"/>
  <c r="DM387" s="1"/>
  <c r="CV387"/>
  <c r="DA387" s="1"/>
  <c r="CJ387"/>
  <c r="CO387" s="1"/>
  <c r="BX387"/>
  <c r="CC387" s="1"/>
  <c r="BL387"/>
  <c r="BQ387" s="1"/>
  <c r="AZ387"/>
  <c r="BE387" s="1"/>
  <c r="AN387"/>
  <c r="AS387" s="1"/>
  <c r="AB387"/>
  <c r="AG387" s="1"/>
  <c r="P387"/>
  <c r="U387" s="1"/>
  <c r="ER386"/>
  <c r="EW386" s="1"/>
  <c r="EF386"/>
  <c r="EK386" s="1"/>
  <c r="DT386"/>
  <c r="DY386" s="1"/>
  <c r="DH386"/>
  <c r="DM386" s="1"/>
  <c r="CV386"/>
  <c r="DA386" s="1"/>
  <c r="CJ386"/>
  <c r="CO386" s="1"/>
  <c r="BX386"/>
  <c r="CC386" s="1"/>
  <c r="BL386"/>
  <c r="BQ386" s="1"/>
  <c r="AZ386"/>
  <c r="BE386" s="1"/>
  <c r="AN386"/>
  <c r="AS386" s="1"/>
  <c r="AB386"/>
  <c r="AG386" s="1"/>
  <c r="P386"/>
  <c r="U386" s="1"/>
  <c r="ER385"/>
  <c r="EW385" s="1"/>
  <c r="EF385"/>
  <c r="EK385" s="1"/>
  <c r="DT385"/>
  <c r="DY385" s="1"/>
  <c r="DH385"/>
  <c r="DM385" s="1"/>
  <c r="CV385"/>
  <c r="DA385" s="1"/>
  <c r="CJ385"/>
  <c r="CO385" s="1"/>
  <c r="BX385"/>
  <c r="CC385" s="1"/>
  <c r="BL385"/>
  <c r="BQ385" s="1"/>
  <c r="AZ385"/>
  <c r="BE385" s="1"/>
  <c r="AN385"/>
  <c r="AS385" s="1"/>
  <c r="AB385"/>
  <c r="AG385" s="1"/>
  <c r="P385"/>
  <c r="U385" s="1"/>
  <c r="ER384"/>
  <c r="EW384" s="1"/>
  <c r="EF384"/>
  <c r="EK384" s="1"/>
  <c r="DT384"/>
  <c r="DY384" s="1"/>
  <c r="DH384"/>
  <c r="DM384" s="1"/>
  <c r="CV384"/>
  <c r="DA384" s="1"/>
  <c r="CJ384"/>
  <c r="CO384" s="1"/>
  <c r="BX384"/>
  <c r="CC384" s="1"/>
  <c r="BL384"/>
  <c r="BQ384" s="1"/>
  <c r="AZ384"/>
  <c r="BE384" s="1"/>
  <c r="AN384"/>
  <c r="AS384" s="1"/>
  <c r="AB384"/>
  <c r="AG384" s="1"/>
  <c r="P384"/>
  <c r="U384" s="1"/>
  <c r="ER383"/>
  <c r="EW383" s="1"/>
  <c r="EF383"/>
  <c r="EK383" s="1"/>
  <c r="DT383"/>
  <c r="DY383" s="1"/>
  <c r="DH383"/>
  <c r="DM383" s="1"/>
  <c r="CV383"/>
  <c r="DA383" s="1"/>
  <c r="CJ383"/>
  <c r="CO383" s="1"/>
  <c r="BX383"/>
  <c r="CC383" s="1"/>
  <c r="BL383"/>
  <c r="BQ383" s="1"/>
  <c r="AZ383"/>
  <c r="BE383" s="1"/>
  <c r="AN383"/>
  <c r="AS383" s="1"/>
  <c r="AB383"/>
  <c r="AG383" s="1"/>
  <c r="P383"/>
  <c r="U383" s="1"/>
  <c r="ER382"/>
  <c r="EW382" s="1"/>
  <c r="EF382"/>
  <c r="EK382" s="1"/>
  <c r="DT382"/>
  <c r="DY382" s="1"/>
  <c r="DH382"/>
  <c r="DM382" s="1"/>
  <c r="CV382"/>
  <c r="DA382" s="1"/>
  <c r="CJ382"/>
  <c r="CO382" s="1"/>
  <c r="BX382"/>
  <c r="CC382" s="1"/>
  <c r="BL382"/>
  <c r="BQ382" s="1"/>
  <c r="AZ382"/>
  <c r="BE382" s="1"/>
  <c r="AN382"/>
  <c r="AS382" s="1"/>
  <c r="AB382"/>
  <c r="AG382" s="1"/>
  <c r="P382"/>
  <c r="U382" s="1"/>
  <c r="ER381"/>
  <c r="EW381" s="1"/>
  <c r="EF381"/>
  <c r="EK381" s="1"/>
  <c r="DT381"/>
  <c r="DY381" s="1"/>
  <c r="DH381"/>
  <c r="DM381" s="1"/>
  <c r="CV381"/>
  <c r="DA381" s="1"/>
  <c r="CJ381"/>
  <c r="CO381" s="1"/>
  <c r="BX381"/>
  <c r="CC381" s="1"/>
  <c r="BL381"/>
  <c r="BQ381" s="1"/>
  <c r="AZ381"/>
  <c r="BE381" s="1"/>
  <c r="AN381"/>
  <c r="AS381" s="1"/>
  <c r="AB381"/>
  <c r="AG381" s="1"/>
  <c r="P381"/>
  <c r="U381" s="1"/>
  <c r="ER380"/>
  <c r="EW380" s="1"/>
  <c r="EF380"/>
  <c r="EK380" s="1"/>
  <c r="DT380"/>
  <c r="DY380" s="1"/>
  <c r="DH380"/>
  <c r="DM380" s="1"/>
  <c r="CV380"/>
  <c r="DA380" s="1"/>
  <c r="CJ380"/>
  <c r="CO380" s="1"/>
  <c r="BX380"/>
  <c r="CC380" s="1"/>
  <c r="BL380"/>
  <c r="BQ380" s="1"/>
  <c r="AZ380"/>
  <c r="BE380" s="1"/>
  <c r="AN380"/>
  <c r="AS380" s="1"/>
  <c r="AB380"/>
  <c r="AG380" s="1"/>
  <c r="P380"/>
  <c r="U380" s="1"/>
  <c r="ER379"/>
  <c r="EW379" s="1"/>
  <c r="EF379"/>
  <c r="EK379" s="1"/>
  <c r="DT379"/>
  <c r="DY379" s="1"/>
  <c r="DH379"/>
  <c r="DM379" s="1"/>
  <c r="CV379"/>
  <c r="DA379" s="1"/>
  <c r="CJ379"/>
  <c r="CO379" s="1"/>
  <c r="BX379"/>
  <c r="CC379" s="1"/>
  <c r="BL379"/>
  <c r="BQ379" s="1"/>
  <c r="AZ379"/>
  <c r="BE379" s="1"/>
  <c r="AN379"/>
  <c r="AS379" s="1"/>
  <c r="AB379"/>
  <c r="AG379" s="1"/>
  <c r="P379"/>
  <c r="U379" s="1"/>
  <c r="ER378"/>
  <c r="EW378" s="1"/>
  <c r="EF378"/>
  <c r="EK378" s="1"/>
  <c r="DT378"/>
  <c r="DY378" s="1"/>
  <c r="DH378"/>
  <c r="DM378" s="1"/>
  <c r="CV378"/>
  <c r="DA378" s="1"/>
  <c r="CJ378"/>
  <c r="CO378" s="1"/>
  <c r="BX378"/>
  <c r="CC378" s="1"/>
  <c r="BL378"/>
  <c r="BQ378" s="1"/>
  <c r="AZ378"/>
  <c r="BE378" s="1"/>
  <c r="AN378"/>
  <c r="AS378" s="1"/>
  <c r="AB378"/>
  <c r="AG378" s="1"/>
  <c r="P378"/>
  <c r="U378" s="1"/>
  <c r="ER377"/>
  <c r="EW377" s="1"/>
  <c r="EF377"/>
  <c r="EK377" s="1"/>
  <c r="DT377"/>
  <c r="DY377" s="1"/>
  <c r="DH377"/>
  <c r="DM377" s="1"/>
  <c r="CV377"/>
  <c r="DA377" s="1"/>
  <c r="CJ377"/>
  <c r="CO377" s="1"/>
  <c r="BX377"/>
  <c r="CC377" s="1"/>
  <c r="BL377"/>
  <c r="BQ377" s="1"/>
  <c r="AZ377"/>
  <c r="BE377" s="1"/>
  <c r="AN377"/>
  <c r="AS377" s="1"/>
  <c r="AB377"/>
  <c r="AG377" s="1"/>
  <c r="P377"/>
  <c r="U377" s="1"/>
  <c r="ER376"/>
  <c r="EW376" s="1"/>
  <c r="EF376"/>
  <c r="EK376" s="1"/>
  <c r="DT376"/>
  <c r="DY376" s="1"/>
  <c r="DH376"/>
  <c r="DM376" s="1"/>
  <c r="CV376"/>
  <c r="DA376" s="1"/>
  <c r="CJ376"/>
  <c r="CO376" s="1"/>
  <c r="BX376"/>
  <c r="CC376" s="1"/>
  <c r="BL376"/>
  <c r="BQ376" s="1"/>
  <c r="AZ376"/>
  <c r="BE376" s="1"/>
  <c r="AN376"/>
  <c r="AS376" s="1"/>
  <c r="AB376"/>
  <c r="AG376" s="1"/>
  <c r="P376"/>
  <c r="U376" s="1"/>
  <c r="ER375"/>
  <c r="EW375" s="1"/>
  <c r="EF375"/>
  <c r="EK375" s="1"/>
  <c r="DT375"/>
  <c r="DY375" s="1"/>
  <c r="DH375"/>
  <c r="DM375" s="1"/>
  <c r="CV375"/>
  <c r="DA375" s="1"/>
  <c r="CJ375"/>
  <c r="CO375" s="1"/>
  <c r="BX375"/>
  <c r="CC375" s="1"/>
  <c r="BL375"/>
  <c r="BQ375" s="1"/>
  <c r="AZ375"/>
  <c r="BE375" s="1"/>
  <c r="AN375"/>
  <c r="AS375" s="1"/>
  <c r="AB375"/>
  <c r="AG375" s="1"/>
  <c r="P375"/>
  <c r="U375" s="1"/>
  <c r="ER374"/>
  <c r="EW374" s="1"/>
  <c r="EF374"/>
  <c r="EK374" s="1"/>
  <c r="DT374"/>
  <c r="DY374" s="1"/>
  <c r="DH374"/>
  <c r="DM374" s="1"/>
  <c r="CV374"/>
  <c r="DA374" s="1"/>
  <c r="CJ374"/>
  <c r="CO374" s="1"/>
  <c r="BX374"/>
  <c r="CC374" s="1"/>
  <c r="BL374"/>
  <c r="BQ374" s="1"/>
  <c r="AZ374"/>
  <c r="BE374" s="1"/>
  <c r="AN374"/>
  <c r="AS374" s="1"/>
  <c r="AB374"/>
  <c r="AG374" s="1"/>
  <c r="P374"/>
  <c r="U374" s="1"/>
  <c r="ER373"/>
  <c r="EW373" s="1"/>
  <c r="EF373"/>
  <c r="EK373" s="1"/>
  <c r="DT373"/>
  <c r="DY373" s="1"/>
  <c r="DH373"/>
  <c r="DM373" s="1"/>
  <c r="CV373"/>
  <c r="DA373" s="1"/>
  <c r="CJ373"/>
  <c r="CO373" s="1"/>
  <c r="BX373"/>
  <c r="CC373" s="1"/>
  <c r="BL373"/>
  <c r="BQ373" s="1"/>
  <c r="AZ373"/>
  <c r="BE373" s="1"/>
  <c r="AN373"/>
  <c r="AS373" s="1"/>
  <c r="AB373"/>
  <c r="AG373" s="1"/>
  <c r="P373"/>
  <c r="U373" s="1"/>
  <c r="ER372"/>
  <c r="EW372" s="1"/>
  <c r="EF372"/>
  <c r="EK372" s="1"/>
  <c r="DT372"/>
  <c r="DY372" s="1"/>
  <c r="DH372"/>
  <c r="DM372" s="1"/>
  <c r="CV372"/>
  <c r="DA372" s="1"/>
  <c r="CJ372"/>
  <c r="CO372" s="1"/>
  <c r="BX372"/>
  <c r="CC372" s="1"/>
  <c r="BL372"/>
  <c r="BQ372" s="1"/>
  <c r="AZ372"/>
  <c r="BE372" s="1"/>
  <c r="AN372"/>
  <c r="AS372" s="1"/>
  <c r="AB372"/>
  <c r="AG372" s="1"/>
  <c r="P372"/>
  <c r="U372" s="1"/>
  <c r="ER371"/>
  <c r="EW371" s="1"/>
  <c r="EF371"/>
  <c r="EK371" s="1"/>
  <c r="DT371"/>
  <c r="DY371" s="1"/>
  <c r="DH371"/>
  <c r="DM371" s="1"/>
  <c r="CV371"/>
  <c r="DA371" s="1"/>
  <c r="CJ371"/>
  <c r="CO371" s="1"/>
  <c r="BX371"/>
  <c r="CC371" s="1"/>
  <c r="BL371"/>
  <c r="BQ371" s="1"/>
  <c r="AZ371"/>
  <c r="BE371" s="1"/>
  <c r="AN371"/>
  <c r="AS371" s="1"/>
  <c r="AB371"/>
  <c r="AG371" s="1"/>
  <c r="P371"/>
  <c r="U371" s="1"/>
  <c r="ER370"/>
  <c r="EW370" s="1"/>
  <c r="EF370"/>
  <c r="EK370" s="1"/>
  <c r="DT370"/>
  <c r="DY370" s="1"/>
  <c r="DH370"/>
  <c r="DM370" s="1"/>
  <c r="CV370"/>
  <c r="DA370" s="1"/>
  <c r="CJ370"/>
  <c r="CO370" s="1"/>
  <c r="BX370"/>
  <c r="CC370" s="1"/>
  <c r="BL370"/>
  <c r="BQ370" s="1"/>
  <c r="AZ370"/>
  <c r="BE370" s="1"/>
  <c r="AN370"/>
  <c r="AS370" s="1"/>
  <c r="AB370"/>
  <c r="AG370" s="1"/>
  <c r="P370"/>
  <c r="U370" s="1"/>
  <c r="ER369"/>
  <c r="EW369" s="1"/>
  <c r="EF369"/>
  <c r="EK369" s="1"/>
  <c r="DT369"/>
  <c r="DY369" s="1"/>
  <c r="DH369"/>
  <c r="DM369" s="1"/>
  <c r="CV369"/>
  <c r="DA369" s="1"/>
  <c r="CJ369"/>
  <c r="CO369" s="1"/>
  <c r="BX369"/>
  <c r="CC369" s="1"/>
  <c r="BL369"/>
  <c r="BQ369" s="1"/>
  <c r="AZ369"/>
  <c r="BE369" s="1"/>
  <c r="AN369"/>
  <c r="AS369" s="1"/>
  <c r="AB369"/>
  <c r="AG369" s="1"/>
  <c r="P369"/>
  <c r="U369" s="1"/>
  <c r="ER368"/>
  <c r="EW368" s="1"/>
  <c r="EF368"/>
  <c r="EK368" s="1"/>
  <c r="DT368"/>
  <c r="DY368" s="1"/>
  <c r="DH368"/>
  <c r="DM368" s="1"/>
  <c r="CV368"/>
  <c r="DA368" s="1"/>
  <c r="CJ368"/>
  <c r="CO368" s="1"/>
  <c r="BX368"/>
  <c r="CC368" s="1"/>
  <c r="BL368"/>
  <c r="BQ368" s="1"/>
  <c r="AZ368"/>
  <c r="BE368" s="1"/>
  <c r="AN368"/>
  <c r="AS368" s="1"/>
  <c r="AB368"/>
  <c r="AG368" s="1"/>
  <c r="P368"/>
  <c r="U368" s="1"/>
  <c r="ER367"/>
  <c r="EW367" s="1"/>
  <c r="EF367"/>
  <c r="EK367" s="1"/>
  <c r="DT367"/>
  <c r="DY367" s="1"/>
  <c r="DH367"/>
  <c r="DM367" s="1"/>
  <c r="CV367"/>
  <c r="DA367" s="1"/>
  <c r="CJ367"/>
  <c r="CO367" s="1"/>
  <c r="BX367"/>
  <c r="CC367" s="1"/>
  <c r="BL367"/>
  <c r="BQ367" s="1"/>
  <c r="AZ367"/>
  <c r="BE367" s="1"/>
  <c r="AN367"/>
  <c r="AS367" s="1"/>
  <c r="AB367"/>
  <c r="AG367" s="1"/>
  <c r="P367"/>
  <c r="U367" s="1"/>
  <c r="ER366"/>
  <c r="EW366" s="1"/>
  <c r="EF366"/>
  <c r="EK366" s="1"/>
  <c r="DT366"/>
  <c r="DY366" s="1"/>
  <c r="DH366"/>
  <c r="DM366" s="1"/>
  <c r="CV366"/>
  <c r="DA366" s="1"/>
  <c r="CJ366"/>
  <c r="CO366" s="1"/>
  <c r="BX366"/>
  <c r="CC366" s="1"/>
  <c r="BL366"/>
  <c r="BQ366" s="1"/>
  <c r="AZ366"/>
  <c r="BE366" s="1"/>
  <c r="AN366"/>
  <c r="AS366" s="1"/>
  <c r="AB366"/>
  <c r="AG366" s="1"/>
  <c r="P366"/>
  <c r="U366" s="1"/>
  <c r="ER365"/>
  <c r="EW365" s="1"/>
  <c r="EF365"/>
  <c r="EK365" s="1"/>
  <c r="DT365"/>
  <c r="DY365" s="1"/>
  <c r="DH365"/>
  <c r="DM365" s="1"/>
  <c r="CV365"/>
  <c r="DA365" s="1"/>
  <c r="CJ365"/>
  <c r="CO365" s="1"/>
  <c r="BX365"/>
  <c r="CC365" s="1"/>
  <c r="BL365"/>
  <c r="BQ365" s="1"/>
  <c r="AZ365"/>
  <c r="BE365" s="1"/>
  <c r="AN365"/>
  <c r="AS365" s="1"/>
  <c r="AB365"/>
  <c r="AG365" s="1"/>
  <c r="P365"/>
  <c r="U365" s="1"/>
  <c r="ER364"/>
  <c r="EW364" s="1"/>
  <c r="EF364"/>
  <c r="EK364" s="1"/>
  <c r="DT364"/>
  <c r="DY364" s="1"/>
  <c r="DH364"/>
  <c r="DM364" s="1"/>
  <c r="CV364"/>
  <c r="DA364" s="1"/>
  <c r="CJ364"/>
  <c r="CO364" s="1"/>
  <c r="BX364"/>
  <c r="CC364" s="1"/>
  <c r="BL364"/>
  <c r="BQ364" s="1"/>
  <c r="AZ364"/>
  <c r="BE364" s="1"/>
  <c r="AN364"/>
  <c r="AS364" s="1"/>
  <c r="AB364"/>
  <c r="AG364" s="1"/>
  <c r="P364"/>
  <c r="U364" s="1"/>
  <c r="ER363"/>
  <c r="EW363" s="1"/>
  <c r="EF363"/>
  <c r="EK363" s="1"/>
  <c r="DT363"/>
  <c r="DY363" s="1"/>
  <c r="DH363"/>
  <c r="DM363" s="1"/>
  <c r="CV363"/>
  <c r="DA363" s="1"/>
  <c r="CJ363"/>
  <c r="CO363" s="1"/>
  <c r="BX363"/>
  <c r="CC363" s="1"/>
  <c r="BL363"/>
  <c r="BQ363" s="1"/>
  <c r="AZ363"/>
  <c r="BE363" s="1"/>
  <c r="AN363"/>
  <c r="AS363" s="1"/>
  <c r="AB363"/>
  <c r="AG363" s="1"/>
  <c r="P363"/>
  <c r="U363" s="1"/>
  <c r="ER362"/>
  <c r="EW362" s="1"/>
  <c r="EF362"/>
  <c r="EK362" s="1"/>
  <c r="DT362"/>
  <c r="DY362" s="1"/>
  <c r="DH362"/>
  <c r="DM362" s="1"/>
  <c r="CV362"/>
  <c r="DA362" s="1"/>
  <c r="CJ362"/>
  <c r="CO362" s="1"/>
  <c r="BX362"/>
  <c r="CC362" s="1"/>
  <c r="BL362"/>
  <c r="BQ362" s="1"/>
  <c r="AZ362"/>
  <c r="BE362" s="1"/>
  <c r="AN362"/>
  <c r="AS362" s="1"/>
  <c r="AB362"/>
  <c r="AG362" s="1"/>
  <c r="P362"/>
  <c r="U362" s="1"/>
  <c r="ER361"/>
  <c r="EW361" s="1"/>
  <c r="EF361"/>
  <c r="EK361" s="1"/>
  <c r="DT361"/>
  <c r="DY361" s="1"/>
  <c r="DH361"/>
  <c r="DM361" s="1"/>
  <c r="CV361"/>
  <c r="DA361" s="1"/>
  <c r="CJ361"/>
  <c r="CO361" s="1"/>
  <c r="BX361"/>
  <c r="CC361" s="1"/>
  <c r="BL361"/>
  <c r="BQ361" s="1"/>
  <c r="AZ361"/>
  <c r="BE361" s="1"/>
  <c r="AN361"/>
  <c r="AS361" s="1"/>
  <c r="AB361"/>
  <c r="AG361" s="1"/>
  <c r="P361"/>
  <c r="U361" s="1"/>
  <c r="ER360"/>
  <c r="EW360" s="1"/>
  <c r="EF360"/>
  <c r="EK360" s="1"/>
  <c r="DT360"/>
  <c r="DY360" s="1"/>
  <c r="DH360"/>
  <c r="DM360" s="1"/>
  <c r="CV360"/>
  <c r="DA360" s="1"/>
  <c r="CJ360"/>
  <c r="CO360" s="1"/>
  <c r="BX360"/>
  <c r="CC360" s="1"/>
  <c r="BL360"/>
  <c r="BQ360" s="1"/>
  <c r="AZ360"/>
  <c r="BE360" s="1"/>
  <c r="AN360"/>
  <c r="AS360" s="1"/>
  <c r="AB360"/>
  <c r="AG360" s="1"/>
  <c r="P360"/>
  <c r="U360" s="1"/>
  <c r="ER359"/>
  <c r="EW359" s="1"/>
  <c r="EF359"/>
  <c r="EK359" s="1"/>
  <c r="DT359"/>
  <c r="DY359" s="1"/>
  <c r="DH359"/>
  <c r="DM359" s="1"/>
  <c r="CV359"/>
  <c r="DA359" s="1"/>
  <c r="CJ359"/>
  <c r="CO359" s="1"/>
  <c r="BX359"/>
  <c r="CC359" s="1"/>
  <c r="BL359"/>
  <c r="BQ359" s="1"/>
  <c r="AZ359"/>
  <c r="BE359" s="1"/>
  <c r="AN359"/>
  <c r="AS359" s="1"/>
  <c r="AB359"/>
  <c r="AG359" s="1"/>
  <c r="P359"/>
  <c r="U359" s="1"/>
  <c r="ER358"/>
  <c r="EW358" s="1"/>
  <c r="EF358"/>
  <c r="EK358" s="1"/>
  <c r="DT358"/>
  <c r="DY358" s="1"/>
  <c r="DH358"/>
  <c r="DM358" s="1"/>
  <c r="CV358"/>
  <c r="DA358" s="1"/>
  <c r="CJ358"/>
  <c r="CO358" s="1"/>
  <c r="BX358"/>
  <c r="CC358" s="1"/>
  <c r="BL358"/>
  <c r="BQ358" s="1"/>
  <c r="AZ358"/>
  <c r="BE358" s="1"/>
  <c r="AN358"/>
  <c r="AS358" s="1"/>
  <c r="AB358"/>
  <c r="AG358" s="1"/>
  <c r="P358"/>
  <c r="U358" s="1"/>
  <c r="ER357"/>
  <c r="EW357" s="1"/>
  <c r="EF357"/>
  <c r="EK357" s="1"/>
  <c r="DT357"/>
  <c r="DY357" s="1"/>
  <c r="DH357"/>
  <c r="DM357" s="1"/>
  <c r="CV357"/>
  <c r="DA357" s="1"/>
  <c r="CJ357"/>
  <c r="CO357" s="1"/>
  <c r="BX357"/>
  <c r="CC357" s="1"/>
  <c r="BL357"/>
  <c r="BQ357" s="1"/>
  <c r="AZ357"/>
  <c r="BE357" s="1"/>
  <c r="AN357"/>
  <c r="AS357" s="1"/>
  <c r="AB357"/>
  <c r="AG357" s="1"/>
  <c r="P357"/>
  <c r="U357" s="1"/>
  <c r="ER356"/>
  <c r="EW356" s="1"/>
  <c r="EF356"/>
  <c r="EK356" s="1"/>
  <c r="DT356"/>
  <c r="DY356" s="1"/>
  <c r="DH356"/>
  <c r="DM356" s="1"/>
  <c r="CV356"/>
  <c r="DA356" s="1"/>
  <c r="CJ356"/>
  <c r="CO356" s="1"/>
  <c r="BX356"/>
  <c r="CC356" s="1"/>
  <c r="BL356"/>
  <c r="BQ356" s="1"/>
  <c r="AZ356"/>
  <c r="BE356" s="1"/>
  <c r="AN356"/>
  <c r="AS356" s="1"/>
  <c r="AB356"/>
  <c r="AG356" s="1"/>
  <c r="P356"/>
  <c r="U356" s="1"/>
  <c r="ER355"/>
  <c r="EW355" s="1"/>
  <c r="EF355"/>
  <c r="EK355" s="1"/>
  <c r="DT355"/>
  <c r="DY355" s="1"/>
  <c r="DH355"/>
  <c r="DM355" s="1"/>
  <c r="CV355"/>
  <c r="DA355" s="1"/>
  <c r="CJ355"/>
  <c r="CO355" s="1"/>
  <c r="BX355"/>
  <c r="CC355" s="1"/>
  <c r="BL355"/>
  <c r="BQ355" s="1"/>
  <c r="AZ355"/>
  <c r="BE355" s="1"/>
  <c r="AN355"/>
  <c r="AS355" s="1"/>
  <c r="AB355"/>
  <c r="AG355" s="1"/>
  <c r="P355"/>
  <c r="U355" s="1"/>
  <c r="ER354"/>
  <c r="EW354" s="1"/>
  <c r="EF354"/>
  <c r="EK354" s="1"/>
  <c r="DT354"/>
  <c r="DY354" s="1"/>
  <c r="DH354"/>
  <c r="DM354" s="1"/>
  <c r="CV354"/>
  <c r="DA354" s="1"/>
  <c r="CJ354"/>
  <c r="CO354" s="1"/>
  <c r="BX354"/>
  <c r="CC354" s="1"/>
  <c r="BL354"/>
  <c r="BQ354" s="1"/>
  <c r="AZ354"/>
  <c r="BE354" s="1"/>
  <c r="AN354"/>
  <c r="AS354" s="1"/>
  <c r="AB354"/>
  <c r="AG354" s="1"/>
  <c r="P354"/>
  <c r="U354" s="1"/>
  <c r="ER353"/>
  <c r="EW353" s="1"/>
  <c r="EF353"/>
  <c r="EK353" s="1"/>
  <c r="DT353"/>
  <c r="DY353" s="1"/>
  <c r="DH353"/>
  <c r="DM353" s="1"/>
  <c r="CV353"/>
  <c r="DA353" s="1"/>
  <c r="CJ353"/>
  <c r="CO353" s="1"/>
  <c r="BX353"/>
  <c r="CC353" s="1"/>
  <c r="BL353"/>
  <c r="BQ353" s="1"/>
  <c r="AZ353"/>
  <c r="BE353" s="1"/>
  <c r="AN353"/>
  <c r="AS353" s="1"/>
  <c r="AB353"/>
  <c r="AG353" s="1"/>
  <c r="P353"/>
  <c r="U353" s="1"/>
  <c r="ER352"/>
  <c r="EW352" s="1"/>
  <c r="EF352"/>
  <c r="EK352" s="1"/>
  <c r="DT352"/>
  <c r="DY352" s="1"/>
  <c r="DH352"/>
  <c r="DM352" s="1"/>
  <c r="CV352"/>
  <c r="DA352" s="1"/>
  <c r="CJ352"/>
  <c r="CO352" s="1"/>
  <c r="BX352"/>
  <c r="CC352" s="1"/>
  <c r="BL352"/>
  <c r="BQ352" s="1"/>
  <c r="AZ352"/>
  <c r="BE352" s="1"/>
  <c r="AN352"/>
  <c r="AS352" s="1"/>
  <c r="AB352"/>
  <c r="AG352" s="1"/>
  <c r="P352"/>
  <c r="U352" s="1"/>
  <c r="ER351"/>
  <c r="EW351" s="1"/>
  <c r="EF351"/>
  <c r="EK351" s="1"/>
  <c r="DT351"/>
  <c r="DY351" s="1"/>
  <c r="DH351"/>
  <c r="DM351" s="1"/>
  <c r="CV351"/>
  <c r="DA351" s="1"/>
  <c r="CJ351"/>
  <c r="CO351" s="1"/>
  <c r="BX351"/>
  <c r="CC351" s="1"/>
  <c r="BL351"/>
  <c r="BQ351" s="1"/>
  <c r="AZ351"/>
  <c r="BE351" s="1"/>
  <c r="AN351"/>
  <c r="AS351" s="1"/>
  <c r="AB351"/>
  <c r="AG351" s="1"/>
  <c r="P351"/>
  <c r="U351" s="1"/>
  <c r="ER350"/>
  <c r="EW350" s="1"/>
  <c r="EF350"/>
  <c r="EK350" s="1"/>
  <c r="DT350"/>
  <c r="DY350" s="1"/>
  <c r="DH350"/>
  <c r="DM350" s="1"/>
  <c r="CV350"/>
  <c r="DA350" s="1"/>
  <c r="CJ350"/>
  <c r="CO350" s="1"/>
  <c r="BX350"/>
  <c r="CC350" s="1"/>
  <c r="BL350"/>
  <c r="BQ350" s="1"/>
  <c r="AZ350"/>
  <c r="BE350" s="1"/>
  <c r="AN350"/>
  <c r="AS350" s="1"/>
  <c r="AB350"/>
  <c r="AG350" s="1"/>
  <c r="P350"/>
  <c r="U350" s="1"/>
  <c r="ER349"/>
  <c r="EW349" s="1"/>
  <c r="EF349"/>
  <c r="EK349" s="1"/>
  <c r="DT349"/>
  <c r="DY349" s="1"/>
  <c r="DH349"/>
  <c r="DM349" s="1"/>
  <c r="CV349"/>
  <c r="DA349" s="1"/>
  <c r="CJ349"/>
  <c r="CO349" s="1"/>
  <c r="BX349"/>
  <c r="CC349" s="1"/>
  <c r="BL349"/>
  <c r="BQ349" s="1"/>
  <c r="AZ349"/>
  <c r="BE349" s="1"/>
  <c r="AN349"/>
  <c r="AS349" s="1"/>
  <c r="AB349"/>
  <c r="AG349" s="1"/>
  <c r="P349"/>
  <c r="U349" s="1"/>
  <c r="ER348"/>
  <c r="EW348" s="1"/>
  <c r="EF348"/>
  <c r="EK348" s="1"/>
  <c r="DT348"/>
  <c r="DY348" s="1"/>
  <c r="DH348"/>
  <c r="DM348" s="1"/>
  <c r="CV348"/>
  <c r="DA348" s="1"/>
  <c r="CJ348"/>
  <c r="CO348" s="1"/>
  <c r="BX348"/>
  <c r="CC348" s="1"/>
  <c r="BL348"/>
  <c r="BQ348" s="1"/>
  <c r="AZ348"/>
  <c r="BE348" s="1"/>
  <c r="AN348"/>
  <c r="AS348" s="1"/>
  <c r="AB348"/>
  <c r="AG348" s="1"/>
  <c r="P348"/>
  <c r="U348" s="1"/>
  <c r="ER347"/>
  <c r="EW347" s="1"/>
  <c r="EF347"/>
  <c r="EK347" s="1"/>
  <c r="DT347"/>
  <c r="DY347" s="1"/>
  <c r="DH347"/>
  <c r="DM347" s="1"/>
  <c r="CV347"/>
  <c r="DA347" s="1"/>
  <c r="CJ347"/>
  <c r="CO347" s="1"/>
  <c r="BX347"/>
  <c r="CC347" s="1"/>
  <c r="BL347"/>
  <c r="BQ347" s="1"/>
  <c r="AZ347"/>
  <c r="BE347" s="1"/>
  <c r="AN347"/>
  <c r="AS347" s="1"/>
  <c r="AB347"/>
  <c r="AG347" s="1"/>
  <c r="P347"/>
  <c r="U347" s="1"/>
  <c r="ER346"/>
  <c r="EW346" s="1"/>
  <c r="EF346"/>
  <c r="EK346" s="1"/>
  <c r="DT346"/>
  <c r="DY346" s="1"/>
  <c r="DH346"/>
  <c r="DM346" s="1"/>
  <c r="CV346"/>
  <c r="DA346" s="1"/>
  <c r="CJ346"/>
  <c r="CO346" s="1"/>
  <c r="BX346"/>
  <c r="CC346" s="1"/>
  <c r="BL346"/>
  <c r="BQ346" s="1"/>
  <c r="AZ346"/>
  <c r="BE346" s="1"/>
  <c r="AN346"/>
  <c r="AS346" s="1"/>
  <c r="AB346"/>
  <c r="AG346" s="1"/>
  <c r="P346"/>
  <c r="U346" s="1"/>
  <c r="ER345"/>
  <c r="EW345" s="1"/>
  <c r="EF345"/>
  <c r="EK345" s="1"/>
  <c r="DT345"/>
  <c r="DY345" s="1"/>
  <c r="DH345"/>
  <c r="DM345" s="1"/>
  <c r="CV345"/>
  <c r="DA345" s="1"/>
  <c r="CJ345"/>
  <c r="CO345" s="1"/>
  <c r="BX345"/>
  <c r="CC345" s="1"/>
  <c r="BL345"/>
  <c r="BQ345" s="1"/>
  <c r="AZ345"/>
  <c r="BE345" s="1"/>
  <c r="AN345"/>
  <c r="AS345" s="1"/>
  <c r="AB345"/>
  <c r="AG345" s="1"/>
  <c r="P345"/>
  <c r="U345" s="1"/>
  <c r="ER344"/>
  <c r="EW344" s="1"/>
  <c r="EF344"/>
  <c r="EK344" s="1"/>
  <c r="DT344"/>
  <c r="DY344" s="1"/>
  <c r="DH344"/>
  <c r="DM344" s="1"/>
  <c r="CV344"/>
  <c r="DA344" s="1"/>
  <c r="CJ344"/>
  <c r="CO344" s="1"/>
  <c r="BX344"/>
  <c r="CC344" s="1"/>
  <c r="BL344"/>
  <c r="BQ344" s="1"/>
  <c r="AZ344"/>
  <c r="BE344" s="1"/>
  <c r="AN344"/>
  <c r="AS344" s="1"/>
  <c r="AB344"/>
  <c r="AG344" s="1"/>
  <c r="P344"/>
  <c r="U344" s="1"/>
  <c r="ER343"/>
  <c r="EW343" s="1"/>
  <c r="EF343"/>
  <c r="EK343" s="1"/>
  <c r="DT343"/>
  <c r="DY343" s="1"/>
  <c r="DH343"/>
  <c r="DM343" s="1"/>
  <c r="CV343"/>
  <c r="DA343" s="1"/>
  <c r="CJ343"/>
  <c r="CO343" s="1"/>
  <c r="BX343"/>
  <c r="CC343" s="1"/>
  <c r="BL343"/>
  <c r="BQ343" s="1"/>
  <c r="AZ343"/>
  <c r="BE343" s="1"/>
  <c r="AN343"/>
  <c r="AS343" s="1"/>
  <c r="AB343"/>
  <c r="AG343" s="1"/>
  <c r="P343"/>
  <c r="U343" s="1"/>
  <c r="ER342"/>
  <c r="EW342" s="1"/>
  <c r="EF342"/>
  <c r="EK342" s="1"/>
  <c r="DT342"/>
  <c r="DY342" s="1"/>
  <c r="DH342"/>
  <c r="DM342" s="1"/>
  <c r="CV342"/>
  <c r="DA342" s="1"/>
  <c r="CJ342"/>
  <c r="CO342" s="1"/>
  <c r="BX342"/>
  <c r="CC342" s="1"/>
  <c r="BL342"/>
  <c r="BQ342" s="1"/>
  <c r="AZ342"/>
  <c r="BE342" s="1"/>
  <c r="AN342"/>
  <c r="AS342" s="1"/>
  <c r="AB342"/>
  <c r="AG342" s="1"/>
  <c r="P342"/>
  <c r="U342" s="1"/>
  <c r="ER341"/>
  <c r="EW341" s="1"/>
  <c r="EF341"/>
  <c r="EK341" s="1"/>
  <c r="DT341"/>
  <c r="DY341" s="1"/>
  <c r="DH341"/>
  <c r="DM341" s="1"/>
  <c r="CV341"/>
  <c r="DA341" s="1"/>
  <c r="CJ341"/>
  <c r="CO341" s="1"/>
  <c r="BX341"/>
  <c r="CC341" s="1"/>
  <c r="BL341"/>
  <c r="BQ341" s="1"/>
  <c r="AZ341"/>
  <c r="BE341" s="1"/>
  <c r="AN341"/>
  <c r="AS341" s="1"/>
  <c r="AB341"/>
  <c r="AG341" s="1"/>
  <c r="P341"/>
  <c r="U341" s="1"/>
  <c r="ER340"/>
  <c r="EW340" s="1"/>
  <c r="EF340"/>
  <c r="EK340" s="1"/>
  <c r="DT340"/>
  <c r="DY340" s="1"/>
  <c r="DH340"/>
  <c r="DM340" s="1"/>
  <c r="CV340"/>
  <c r="DA340" s="1"/>
  <c r="CJ340"/>
  <c r="CO340" s="1"/>
  <c r="BX340"/>
  <c r="CC340" s="1"/>
  <c r="BL340"/>
  <c r="BQ340" s="1"/>
  <c r="AZ340"/>
  <c r="BE340" s="1"/>
  <c r="AN340"/>
  <c r="AS340" s="1"/>
  <c r="AB340"/>
  <c r="AG340" s="1"/>
  <c r="P340"/>
  <c r="U340" s="1"/>
  <c r="ER339"/>
  <c r="EW339" s="1"/>
  <c r="EF339"/>
  <c r="EK339" s="1"/>
  <c r="DT339"/>
  <c r="DY339" s="1"/>
  <c r="DH339"/>
  <c r="DM339" s="1"/>
  <c r="CV339"/>
  <c r="DA339" s="1"/>
  <c r="CJ339"/>
  <c r="CO339" s="1"/>
  <c r="BX339"/>
  <c r="CC339" s="1"/>
  <c r="BL339"/>
  <c r="BQ339" s="1"/>
  <c r="AZ339"/>
  <c r="BE339" s="1"/>
  <c r="AN339"/>
  <c r="AS339" s="1"/>
  <c r="AB339"/>
  <c r="AG339" s="1"/>
  <c r="P339"/>
  <c r="U339" s="1"/>
  <c r="ER338"/>
  <c r="EW338" s="1"/>
  <c r="EF338"/>
  <c r="EK338" s="1"/>
  <c r="DT338"/>
  <c r="DY338" s="1"/>
  <c r="DH338"/>
  <c r="DM338" s="1"/>
  <c r="CV338"/>
  <c r="DA338" s="1"/>
  <c r="CJ338"/>
  <c r="CO338" s="1"/>
  <c r="BX338"/>
  <c r="CC338" s="1"/>
  <c r="BL338"/>
  <c r="BQ338" s="1"/>
  <c r="AZ338"/>
  <c r="BE338" s="1"/>
  <c r="AN338"/>
  <c r="AS338" s="1"/>
  <c r="AB338"/>
  <c r="AG338" s="1"/>
  <c r="P338"/>
  <c r="U338" s="1"/>
  <c r="ER337"/>
  <c r="EW337" s="1"/>
  <c r="EF337"/>
  <c r="EK337" s="1"/>
  <c r="DT337"/>
  <c r="DY337" s="1"/>
  <c r="DH337"/>
  <c r="DM337" s="1"/>
  <c r="CV337"/>
  <c r="DA337" s="1"/>
  <c r="CJ337"/>
  <c r="CO337" s="1"/>
  <c r="BX337"/>
  <c r="CC337" s="1"/>
  <c r="BL337"/>
  <c r="BQ337" s="1"/>
  <c r="AZ337"/>
  <c r="BE337" s="1"/>
  <c r="AN337"/>
  <c r="AS337" s="1"/>
  <c r="AB337"/>
  <c r="AG337" s="1"/>
  <c r="P337"/>
  <c r="U337" s="1"/>
  <c r="ER336"/>
  <c r="EW336" s="1"/>
  <c r="EF336"/>
  <c r="EK336" s="1"/>
  <c r="DT336"/>
  <c r="DY336" s="1"/>
  <c r="DH336"/>
  <c r="DM336" s="1"/>
  <c r="CV336"/>
  <c r="DA336" s="1"/>
  <c r="CJ336"/>
  <c r="CO336" s="1"/>
  <c r="BX336"/>
  <c r="CC336" s="1"/>
  <c r="BL336"/>
  <c r="BQ336" s="1"/>
  <c r="AZ336"/>
  <c r="BE336" s="1"/>
  <c r="AN336"/>
  <c r="AS336" s="1"/>
  <c r="AB336"/>
  <c r="AG336" s="1"/>
  <c r="P336"/>
  <c r="U336" s="1"/>
  <c r="ER335"/>
  <c r="EW335" s="1"/>
  <c r="EF335"/>
  <c r="EK335" s="1"/>
  <c r="DT335"/>
  <c r="DY335" s="1"/>
  <c r="DH335"/>
  <c r="DM335" s="1"/>
  <c r="CV335"/>
  <c r="DA335" s="1"/>
  <c r="CJ335"/>
  <c r="CO335" s="1"/>
  <c r="BX335"/>
  <c r="CC335" s="1"/>
  <c r="BL335"/>
  <c r="BQ335" s="1"/>
  <c r="AZ335"/>
  <c r="BE335" s="1"/>
  <c r="AN335"/>
  <c r="AS335" s="1"/>
  <c r="AB335"/>
  <c r="AG335" s="1"/>
  <c r="P335"/>
  <c r="U335" s="1"/>
  <c r="ER334"/>
  <c r="EW334" s="1"/>
  <c r="EF334"/>
  <c r="EK334" s="1"/>
  <c r="DT334"/>
  <c r="DY334" s="1"/>
  <c r="DH334"/>
  <c r="DM334" s="1"/>
  <c r="CV334"/>
  <c r="DA334" s="1"/>
  <c r="CJ334"/>
  <c r="CO334" s="1"/>
  <c r="BX334"/>
  <c r="CC334" s="1"/>
  <c r="BL334"/>
  <c r="BQ334" s="1"/>
  <c r="AZ334"/>
  <c r="BE334" s="1"/>
  <c r="AN334"/>
  <c r="AS334" s="1"/>
  <c r="AB334"/>
  <c r="AG334" s="1"/>
  <c r="P334"/>
  <c r="U334" s="1"/>
  <c r="ER333"/>
  <c r="EW333" s="1"/>
  <c r="EF333"/>
  <c r="EK333" s="1"/>
  <c r="DT333"/>
  <c r="DY333" s="1"/>
  <c r="DH333"/>
  <c r="DM333" s="1"/>
  <c r="CV333"/>
  <c r="DA333" s="1"/>
  <c r="CJ333"/>
  <c r="CO333" s="1"/>
  <c r="BX333"/>
  <c r="CC333" s="1"/>
  <c r="BL333"/>
  <c r="BQ333" s="1"/>
  <c r="AZ333"/>
  <c r="BE333" s="1"/>
  <c r="AN333"/>
  <c r="AS333" s="1"/>
  <c r="AB333"/>
  <c r="AG333" s="1"/>
  <c r="P333"/>
  <c r="U333" s="1"/>
  <c r="ER332"/>
  <c r="EW332" s="1"/>
  <c r="EF332"/>
  <c r="EK332" s="1"/>
  <c r="DT332"/>
  <c r="DY332" s="1"/>
  <c r="DH332"/>
  <c r="DM332" s="1"/>
  <c r="CV332"/>
  <c r="DA332" s="1"/>
  <c r="CJ332"/>
  <c r="CO332" s="1"/>
  <c r="BX332"/>
  <c r="CC332" s="1"/>
  <c r="BL332"/>
  <c r="BQ332" s="1"/>
  <c r="AZ332"/>
  <c r="BE332" s="1"/>
  <c r="AN332"/>
  <c r="AS332" s="1"/>
  <c r="AB332"/>
  <c r="AG332" s="1"/>
  <c r="P332"/>
  <c r="U332" s="1"/>
  <c r="ER331"/>
  <c r="EW331" s="1"/>
  <c r="EF331"/>
  <c r="EK331" s="1"/>
  <c r="DT331"/>
  <c r="DY331" s="1"/>
  <c r="DH331"/>
  <c r="DM331" s="1"/>
  <c r="CV331"/>
  <c r="DA331" s="1"/>
  <c r="CJ331"/>
  <c r="CO331" s="1"/>
  <c r="BX331"/>
  <c r="CC331" s="1"/>
  <c r="BL331"/>
  <c r="BQ331" s="1"/>
  <c r="AZ331"/>
  <c r="BE331" s="1"/>
  <c r="AN331"/>
  <c r="AS331" s="1"/>
  <c r="AB331"/>
  <c r="AG331" s="1"/>
  <c r="P331"/>
  <c r="U331" s="1"/>
  <c r="ER330"/>
  <c r="EW330" s="1"/>
  <c r="EF330"/>
  <c r="EK330" s="1"/>
  <c r="DT330"/>
  <c r="DY330" s="1"/>
  <c r="DH330"/>
  <c r="DM330" s="1"/>
  <c r="CV330"/>
  <c r="DA330" s="1"/>
  <c r="CJ330"/>
  <c r="CO330" s="1"/>
  <c r="BX330"/>
  <c r="CC330" s="1"/>
  <c r="BL330"/>
  <c r="BQ330" s="1"/>
  <c r="AZ330"/>
  <c r="BE330" s="1"/>
  <c r="AN330"/>
  <c r="AS330" s="1"/>
  <c r="AB330"/>
  <c r="AG330" s="1"/>
  <c r="P330"/>
  <c r="U330" s="1"/>
  <c r="ER329"/>
  <c r="EW329" s="1"/>
  <c r="EF329"/>
  <c r="EK329" s="1"/>
  <c r="DT329"/>
  <c r="DY329" s="1"/>
  <c r="DH329"/>
  <c r="DM329" s="1"/>
  <c r="CV329"/>
  <c r="DA329" s="1"/>
  <c r="CJ329"/>
  <c r="CO329" s="1"/>
  <c r="BX329"/>
  <c r="CC329" s="1"/>
  <c r="BL329"/>
  <c r="BQ329" s="1"/>
  <c r="AZ329"/>
  <c r="BE329" s="1"/>
  <c r="AN329"/>
  <c r="AS329" s="1"/>
  <c r="AB329"/>
  <c r="AG329" s="1"/>
  <c r="P329"/>
  <c r="U329" s="1"/>
  <c r="ER328"/>
  <c r="EW328" s="1"/>
  <c r="EF328"/>
  <c r="EK328" s="1"/>
  <c r="DT328"/>
  <c r="DY328" s="1"/>
  <c r="DH328"/>
  <c r="DM328" s="1"/>
  <c r="CV328"/>
  <c r="DA328" s="1"/>
  <c r="CJ328"/>
  <c r="CO328" s="1"/>
  <c r="BX328"/>
  <c r="CC328" s="1"/>
  <c r="BL328"/>
  <c r="BQ328" s="1"/>
  <c r="AZ328"/>
  <c r="BE328" s="1"/>
  <c r="AN328"/>
  <c r="AS328" s="1"/>
  <c r="AB328"/>
  <c r="AG328" s="1"/>
  <c r="P328"/>
  <c r="U328" s="1"/>
  <c r="ER327"/>
  <c r="EW327" s="1"/>
  <c r="EF327"/>
  <c r="EK327" s="1"/>
  <c r="DT327"/>
  <c r="DY327" s="1"/>
  <c r="DH327"/>
  <c r="DM327" s="1"/>
  <c r="CV327"/>
  <c r="DA327" s="1"/>
  <c r="CJ327"/>
  <c r="CO327" s="1"/>
  <c r="BX327"/>
  <c r="CC327" s="1"/>
  <c r="BL327"/>
  <c r="BQ327" s="1"/>
  <c r="AZ327"/>
  <c r="BE327" s="1"/>
  <c r="AN327"/>
  <c r="AS327" s="1"/>
  <c r="AB327"/>
  <c r="AG327" s="1"/>
  <c r="P327"/>
  <c r="U327" s="1"/>
  <c r="ER326"/>
  <c r="EW326" s="1"/>
  <c r="EF326"/>
  <c r="EK326" s="1"/>
  <c r="DT326"/>
  <c r="DY326" s="1"/>
  <c r="DH326"/>
  <c r="DM326" s="1"/>
  <c r="CV326"/>
  <c r="DA326" s="1"/>
  <c r="CJ326"/>
  <c r="CO326" s="1"/>
  <c r="BX326"/>
  <c r="CC326" s="1"/>
  <c r="BL326"/>
  <c r="BQ326" s="1"/>
  <c r="AZ326"/>
  <c r="BE326" s="1"/>
  <c r="AN326"/>
  <c r="AS326" s="1"/>
  <c r="AB326"/>
  <c r="AG326" s="1"/>
  <c r="P326"/>
  <c r="U326" s="1"/>
  <c r="ER325"/>
  <c r="EW325" s="1"/>
  <c r="EF325"/>
  <c r="EK325" s="1"/>
  <c r="DT325"/>
  <c r="DY325" s="1"/>
  <c r="DH325"/>
  <c r="DM325" s="1"/>
  <c r="CV325"/>
  <c r="DA325" s="1"/>
  <c r="CJ325"/>
  <c r="CO325" s="1"/>
  <c r="BX325"/>
  <c r="CC325" s="1"/>
  <c r="BL325"/>
  <c r="BQ325" s="1"/>
  <c r="AZ325"/>
  <c r="BE325" s="1"/>
  <c r="AN325"/>
  <c r="AS325" s="1"/>
  <c r="AB325"/>
  <c r="AG325" s="1"/>
  <c r="P325"/>
  <c r="U325" s="1"/>
  <c r="ER324"/>
  <c r="EW324" s="1"/>
  <c r="EF324"/>
  <c r="EK324" s="1"/>
  <c r="DT324"/>
  <c r="DY324" s="1"/>
  <c r="DH324"/>
  <c r="DM324" s="1"/>
  <c r="CV324"/>
  <c r="DA324" s="1"/>
  <c r="CJ324"/>
  <c r="CO324" s="1"/>
  <c r="BX324"/>
  <c r="CC324" s="1"/>
  <c r="BL324"/>
  <c r="BQ324" s="1"/>
  <c r="AZ324"/>
  <c r="BE324" s="1"/>
  <c r="AN324"/>
  <c r="AS324" s="1"/>
  <c r="AB324"/>
  <c r="AG324" s="1"/>
  <c r="P324"/>
  <c r="U324" s="1"/>
  <c r="ER323"/>
  <c r="EW323" s="1"/>
  <c r="EF323"/>
  <c r="EK323" s="1"/>
  <c r="DT323"/>
  <c r="DY323" s="1"/>
  <c r="DH323"/>
  <c r="DM323" s="1"/>
  <c r="CV323"/>
  <c r="DA323" s="1"/>
  <c r="CJ323"/>
  <c r="CO323" s="1"/>
  <c r="BX323"/>
  <c r="CC323" s="1"/>
  <c r="BL323"/>
  <c r="BQ323" s="1"/>
  <c r="AZ323"/>
  <c r="BE323" s="1"/>
  <c r="AN323"/>
  <c r="AS323" s="1"/>
  <c r="AB323"/>
  <c r="AG323" s="1"/>
  <c r="P323"/>
  <c r="U323" s="1"/>
  <c r="ER322"/>
  <c r="EW322" s="1"/>
  <c r="EF322"/>
  <c r="EK322" s="1"/>
  <c r="DT322"/>
  <c r="DY322" s="1"/>
  <c r="DH322"/>
  <c r="DM322" s="1"/>
  <c r="CV322"/>
  <c r="DA322" s="1"/>
  <c r="CJ322"/>
  <c r="CO322" s="1"/>
  <c r="BX322"/>
  <c r="CC322" s="1"/>
  <c r="BL322"/>
  <c r="BQ322" s="1"/>
  <c r="AZ322"/>
  <c r="BE322" s="1"/>
  <c r="AN322"/>
  <c r="AS322" s="1"/>
  <c r="AB322"/>
  <c r="AG322" s="1"/>
  <c r="P322"/>
  <c r="U322" s="1"/>
  <c r="ER321"/>
  <c r="EW321" s="1"/>
  <c r="EF321"/>
  <c r="EK321" s="1"/>
  <c r="DT321"/>
  <c r="DY321" s="1"/>
  <c r="DH321"/>
  <c r="DM321" s="1"/>
  <c r="CV321"/>
  <c r="DA321" s="1"/>
  <c r="CJ321"/>
  <c r="CO321" s="1"/>
  <c r="BX321"/>
  <c r="CC321" s="1"/>
  <c r="BL321"/>
  <c r="BQ321" s="1"/>
  <c r="AZ321"/>
  <c r="BE321" s="1"/>
  <c r="AN321"/>
  <c r="AS321" s="1"/>
  <c r="AB321"/>
  <c r="AG321" s="1"/>
  <c r="P321"/>
  <c r="U321" s="1"/>
  <c r="ER320"/>
  <c r="EW320" s="1"/>
  <c r="EF320"/>
  <c r="EK320" s="1"/>
  <c r="DT320"/>
  <c r="DY320" s="1"/>
  <c r="DH320"/>
  <c r="DM320" s="1"/>
  <c r="CV320"/>
  <c r="DA320" s="1"/>
  <c r="CJ320"/>
  <c r="CO320" s="1"/>
  <c r="BX320"/>
  <c r="CC320" s="1"/>
  <c r="BL320"/>
  <c r="BQ320" s="1"/>
  <c r="AZ320"/>
  <c r="BE320" s="1"/>
  <c r="AN320"/>
  <c r="AS320" s="1"/>
  <c r="AB320"/>
  <c r="AG320" s="1"/>
  <c r="P320"/>
  <c r="U320" s="1"/>
  <c r="ER319"/>
  <c r="EW319" s="1"/>
  <c r="EF319"/>
  <c r="EK319" s="1"/>
  <c r="DT319"/>
  <c r="DY319" s="1"/>
  <c r="DH319"/>
  <c r="DM319" s="1"/>
  <c r="CV319"/>
  <c r="DA319" s="1"/>
  <c r="CJ319"/>
  <c r="CO319" s="1"/>
  <c r="BX319"/>
  <c r="CC319" s="1"/>
  <c r="BL319"/>
  <c r="BQ319" s="1"/>
  <c r="AZ319"/>
  <c r="BE319" s="1"/>
  <c r="AN319"/>
  <c r="AS319" s="1"/>
  <c r="AB319"/>
  <c r="AG319" s="1"/>
  <c r="P319"/>
  <c r="U319" s="1"/>
  <c r="ER318"/>
  <c r="EW318" s="1"/>
  <c r="EF318"/>
  <c r="EK318" s="1"/>
  <c r="DT318"/>
  <c r="DY318" s="1"/>
  <c r="DH318"/>
  <c r="DM318" s="1"/>
  <c r="CV318"/>
  <c r="DA318" s="1"/>
  <c r="CJ318"/>
  <c r="CO318" s="1"/>
  <c r="BX318"/>
  <c r="CC318" s="1"/>
  <c r="BL318"/>
  <c r="BQ318" s="1"/>
  <c r="AZ318"/>
  <c r="BE318" s="1"/>
  <c r="AN318"/>
  <c r="AS318" s="1"/>
  <c r="AB318"/>
  <c r="AG318" s="1"/>
  <c r="P318"/>
  <c r="U318" s="1"/>
  <c r="ER317"/>
  <c r="EW317" s="1"/>
  <c r="EF317"/>
  <c r="EK317" s="1"/>
  <c r="DT317"/>
  <c r="DY317" s="1"/>
  <c r="DH317"/>
  <c r="DM317" s="1"/>
  <c r="CV317"/>
  <c r="DA317" s="1"/>
  <c r="CJ317"/>
  <c r="CO317" s="1"/>
  <c r="BX317"/>
  <c r="CC317" s="1"/>
  <c r="BL317"/>
  <c r="BQ317" s="1"/>
  <c r="AZ317"/>
  <c r="BE317" s="1"/>
  <c r="AN317"/>
  <c r="AS317" s="1"/>
  <c r="AB317"/>
  <c r="AG317" s="1"/>
  <c r="P317"/>
  <c r="U317" s="1"/>
  <c r="ER316"/>
  <c r="EW316" s="1"/>
  <c r="EF316"/>
  <c r="EK316" s="1"/>
  <c r="DT316"/>
  <c r="DY316" s="1"/>
  <c r="DH316"/>
  <c r="DM316" s="1"/>
  <c r="CV316"/>
  <c r="DA316" s="1"/>
  <c r="CJ316"/>
  <c r="CO316" s="1"/>
  <c r="BX316"/>
  <c r="CC316" s="1"/>
  <c r="BL316"/>
  <c r="BQ316" s="1"/>
  <c r="AZ316"/>
  <c r="BE316" s="1"/>
  <c r="AN316"/>
  <c r="AS316" s="1"/>
  <c r="AB316"/>
  <c r="AG316" s="1"/>
  <c r="P316"/>
  <c r="U316" s="1"/>
  <c r="ER315"/>
  <c r="EW315" s="1"/>
  <c r="EF315"/>
  <c r="EK315" s="1"/>
  <c r="DT315"/>
  <c r="DY315" s="1"/>
  <c r="DH315"/>
  <c r="DM315" s="1"/>
  <c r="CV315"/>
  <c r="DA315" s="1"/>
  <c r="CJ315"/>
  <c r="CO315" s="1"/>
  <c r="BX315"/>
  <c r="CC315" s="1"/>
  <c r="BL315"/>
  <c r="BQ315" s="1"/>
  <c r="AZ315"/>
  <c r="BE315" s="1"/>
  <c r="AN315"/>
  <c r="AS315" s="1"/>
  <c r="AB315"/>
  <c r="AG315" s="1"/>
  <c r="P315"/>
  <c r="U315" s="1"/>
  <c r="ER314"/>
  <c r="EW314" s="1"/>
  <c r="EF314"/>
  <c r="EK314" s="1"/>
  <c r="DT314"/>
  <c r="DY314" s="1"/>
  <c r="DH314"/>
  <c r="DM314" s="1"/>
  <c r="CV314"/>
  <c r="DA314" s="1"/>
  <c r="CJ314"/>
  <c r="CO314" s="1"/>
  <c r="BX314"/>
  <c r="CC314" s="1"/>
  <c r="BL314"/>
  <c r="BQ314" s="1"/>
  <c r="AZ314"/>
  <c r="BE314" s="1"/>
  <c r="AN314"/>
  <c r="AS314" s="1"/>
  <c r="AB314"/>
  <c r="AG314" s="1"/>
  <c r="P314"/>
  <c r="U314" s="1"/>
  <c r="ER313"/>
  <c r="EW313" s="1"/>
  <c r="EF313"/>
  <c r="EK313" s="1"/>
  <c r="DT313"/>
  <c r="DY313" s="1"/>
  <c r="DH313"/>
  <c r="DM313" s="1"/>
  <c r="CV313"/>
  <c r="DA313" s="1"/>
  <c r="CJ313"/>
  <c r="CO313" s="1"/>
  <c r="BX313"/>
  <c r="CC313" s="1"/>
  <c r="BL313"/>
  <c r="BQ313" s="1"/>
  <c r="AZ313"/>
  <c r="BE313" s="1"/>
  <c r="AN313"/>
  <c r="AS313" s="1"/>
  <c r="AB313"/>
  <c r="AG313" s="1"/>
  <c r="P313"/>
  <c r="U313" s="1"/>
  <c r="ER312"/>
  <c r="EW312" s="1"/>
  <c r="EF312"/>
  <c r="EK312" s="1"/>
  <c r="DT312"/>
  <c r="DY312" s="1"/>
  <c r="DH312"/>
  <c r="DM312" s="1"/>
  <c r="CV312"/>
  <c r="DA312" s="1"/>
  <c r="CJ312"/>
  <c r="CO312" s="1"/>
  <c r="BX312"/>
  <c r="CC312" s="1"/>
  <c r="BL312"/>
  <c r="BQ312" s="1"/>
  <c r="AZ312"/>
  <c r="BE312" s="1"/>
  <c r="AN312"/>
  <c r="AS312" s="1"/>
  <c r="AB312"/>
  <c r="AG312" s="1"/>
  <c r="P312"/>
  <c r="U312" s="1"/>
  <c r="ER311"/>
  <c r="EW311" s="1"/>
  <c r="EF311"/>
  <c r="EK311" s="1"/>
  <c r="DT311"/>
  <c r="DY311" s="1"/>
  <c r="DH311"/>
  <c r="DM311" s="1"/>
  <c r="CV311"/>
  <c r="DA311" s="1"/>
  <c r="CJ311"/>
  <c r="CO311" s="1"/>
  <c r="BX311"/>
  <c r="CC311" s="1"/>
  <c r="BL311"/>
  <c r="BQ311" s="1"/>
  <c r="AZ311"/>
  <c r="BE311" s="1"/>
  <c r="AN311"/>
  <c r="AS311" s="1"/>
  <c r="AB311"/>
  <c r="AG311" s="1"/>
  <c r="P311"/>
  <c r="U311" s="1"/>
  <c r="ER310"/>
  <c r="EW310" s="1"/>
  <c r="EF310"/>
  <c r="EK310" s="1"/>
  <c r="DT310"/>
  <c r="DY310" s="1"/>
  <c r="DH310"/>
  <c r="DM310" s="1"/>
  <c r="CV310"/>
  <c r="DA310" s="1"/>
  <c r="CJ310"/>
  <c r="CO310" s="1"/>
  <c r="BX310"/>
  <c r="CC310" s="1"/>
  <c r="BL310"/>
  <c r="BQ310" s="1"/>
  <c r="AZ310"/>
  <c r="BE310" s="1"/>
  <c r="AN310"/>
  <c r="AS310" s="1"/>
  <c r="AB310"/>
  <c r="AG310" s="1"/>
  <c r="P310"/>
  <c r="U310" s="1"/>
  <c r="ER309"/>
  <c r="EW309" s="1"/>
  <c r="EF309"/>
  <c r="EK309" s="1"/>
  <c r="DT309"/>
  <c r="DY309" s="1"/>
  <c r="DH309"/>
  <c r="DM309" s="1"/>
  <c r="CV309"/>
  <c r="DA309" s="1"/>
  <c r="CJ309"/>
  <c r="CO309" s="1"/>
  <c r="BX309"/>
  <c r="CC309" s="1"/>
  <c r="BL309"/>
  <c r="BQ309" s="1"/>
  <c r="AZ309"/>
  <c r="BE309" s="1"/>
  <c r="AN309"/>
  <c r="AS309" s="1"/>
  <c r="AB309"/>
  <c r="AG309" s="1"/>
  <c r="P309"/>
  <c r="U309" s="1"/>
  <c r="ER308"/>
  <c r="EW308" s="1"/>
  <c r="EF308"/>
  <c r="EK308" s="1"/>
  <c r="DT308"/>
  <c r="DY308" s="1"/>
  <c r="DH308"/>
  <c r="DM308" s="1"/>
  <c r="CV308"/>
  <c r="DA308" s="1"/>
  <c r="CJ308"/>
  <c r="CO308" s="1"/>
  <c r="BX308"/>
  <c r="CC308" s="1"/>
  <c r="BL308"/>
  <c r="BQ308" s="1"/>
  <c r="AZ308"/>
  <c r="BE308" s="1"/>
  <c r="AN308"/>
  <c r="AS308" s="1"/>
  <c r="AB308"/>
  <c r="AG308" s="1"/>
  <c r="P308"/>
  <c r="U308" s="1"/>
  <c r="ER307"/>
  <c r="EW307" s="1"/>
  <c r="EF307"/>
  <c r="EK307" s="1"/>
  <c r="DT307"/>
  <c r="DY307" s="1"/>
  <c r="DH307"/>
  <c r="DM307" s="1"/>
  <c r="CV307"/>
  <c r="DA307" s="1"/>
  <c r="CJ307"/>
  <c r="CO307" s="1"/>
  <c r="BX307"/>
  <c r="CC307" s="1"/>
  <c r="BL307"/>
  <c r="BQ307" s="1"/>
  <c r="AZ307"/>
  <c r="BE307" s="1"/>
  <c r="AN307"/>
  <c r="AS307" s="1"/>
  <c r="AB307"/>
  <c r="AG307" s="1"/>
  <c r="P307"/>
  <c r="U307" s="1"/>
  <c r="ER306"/>
  <c r="EW306" s="1"/>
  <c r="EF306"/>
  <c r="EK306" s="1"/>
  <c r="DT306"/>
  <c r="DY306" s="1"/>
  <c r="DH306"/>
  <c r="DM306" s="1"/>
  <c r="CV306"/>
  <c r="DA306" s="1"/>
  <c r="CJ306"/>
  <c r="CO306" s="1"/>
  <c r="BX306"/>
  <c r="CC306" s="1"/>
  <c r="BL306"/>
  <c r="BQ306" s="1"/>
  <c r="AZ306"/>
  <c r="BE306" s="1"/>
  <c r="AN306"/>
  <c r="AS306" s="1"/>
  <c r="AB306"/>
  <c r="AG306" s="1"/>
  <c r="P306"/>
  <c r="U306" s="1"/>
  <c r="ER305"/>
  <c r="EW305" s="1"/>
  <c r="EF305"/>
  <c r="EK305" s="1"/>
  <c r="DT305"/>
  <c r="DY305" s="1"/>
  <c r="DH305"/>
  <c r="DM305" s="1"/>
  <c r="CV305"/>
  <c r="DA305" s="1"/>
  <c r="CJ305"/>
  <c r="CO305" s="1"/>
  <c r="BX305"/>
  <c r="CC305" s="1"/>
  <c r="BL305"/>
  <c r="BQ305" s="1"/>
  <c r="AZ305"/>
  <c r="BE305" s="1"/>
  <c r="AN305"/>
  <c r="AS305" s="1"/>
  <c r="AB305"/>
  <c r="AG305" s="1"/>
  <c r="P305"/>
  <c r="U305" s="1"/>
  <c r="ER304"/>
  <c r="EW304" s="1"/>
  <c r="EF304"/>
  <c r="EK304" s="1"/>
  <c r="DT304"/>
  <c r="DY304" s="1"/>
  <c r="DH304"/>
  <c r="DM304" s="1"/>
  <c r="CV304"/>
  <c r="DA304" s="1"/>
  <c r="CJ304"/>
  <c r="CO304" s="1"/>
  <c r="BX304"/>
  <c r="CC304" s="1"/>
  <c r="BL304"/>
  <c r="BQ304" s="1"/>
  <c r="AZ304"/>
  <c r="BE304" s="1"/>
  <c r="AN304"/>
  <c r="AS304" s="1"/>
  <c r="AB304"/>
  <c r="AG304" s="1"/>
  <c r="P304"/>
  <c r="U304" s="1"/>
  <c r="ER303"/>
  <c r="EW303" s="1"/>
  <c r="EF303"/>
  <c r="EK303" s="1"/>
  <c r="DT303"/>
  <c r="DY303" s="1"/>
  <c r="DH303"/>
  <c r="DM303" s="1"/>
  <c r="CV303"/>
  <c r="DA303" s="1"/>
  <c r="CJ303"/>
  <c r="CO303" s="1"/>
  <c r="BX303"/>
  <c r="CC303" s="1"/>
  <c r="BL303"/>
  <c r="BQ303" s="1"/>
  <c r="AZ303"/>
  <c r="BE303" s="1"/>
  <c r="AN303"/>
  <c r="AS303" s="1"/>
  <c r="AB303"/>
  <c r="AG303" s="1"/>
  <c r="P303"/>
  <c r="U303" s="1"/>
  <c r="ER302"/>
  <c r="EW302" s="1"/>
  <c r="EF302"/>
  <c r="EK302" s="1"/>
  <c r="DT302"/>
  <c r="DY302" s="1"/>
  <c r="DH302"/>
  <c r="DM302" s="1"/>
  <c r="CV302"/>
  <c r="DA302" s="1"/>
  <c r="CJ302"/>
  <c r="CO302" s="1"/>
  <c r="BX302"/>
  <c r="CC302" s="1"/>
  <c r="BL302"/>
  <c r="BQ302" s="1"/>
  <c r="AZ302"/>
  <c r="BE302" s="1"/>
  <c r="AN302"/>
  <c r="AS302" s="1"/>
  <c r="AB302"/>
  <c r="AG302" s="1"/>
  <c r="P302"/>
  <c r="U302" s="1"/>
  <c r="ER301"/>
  <c r="EW301" s="1"/>
  <c r="EF301"/>
  <c r="EK301" s="1"/>
  <c r="DT301"/>
  <c r="DY301" s="1"/>
  <c r="DH301"/>
  <c r="DM301" s="1"/>
  <c r="CV301"/>
  <c r="DA301" s="1"/>
  <c r="CJ301"/>
  <c r="CO301" s="1"/>
  <c r="BX301"/>
  <c r="CC301" s="1"/>
  <c r="BL301"/>
  <c r="BQ301" s="1"/>
  <c r="AZ301"/>
  <c r="BE301" s="1"/>
  <c r="AN301"/>
  <c r="AS301" s="1"/>
  <c r="AB301"/>
  <c r="AG301" s="1"/>
  <c r="P301"/>
  <c r="U301" s="1"/>
  <c r="ER300"/>
  <c r="EW300" s="1"/>
  <c r="EF300"/>
  <c r="EK300" s="1"/>
  <c r="DT300"/>
  <c r="DY300" s="1"/>
  <c r="DH300"/>
  <c r="DM300" s="1"/>
  <c r="CV300"/>
  <c r="DA300" s="1"/>
  <c r="CJ300"/>
  <c r="CO300" s="1"/>
  <c r="BX300"/>
  <c r="CC300" s="1"/>
  <c r="BL300"/>
  <c r="BQ300" s="1"/>
  <c r="AZ300"/>
  <c r="BE300" s="1"/>
  <c r="AN300"/>
  <c r="AS300" s="1"/>
  <c r="AB300"/>
  <c r="AG300" s="1"/>
  <c r="P300"/>
  <c r="U300" s="1"/>
  <c r="ER299"/>
  <c r="EW299" s="1"/>
  <c r="EF299"/>
  <c r="EK299" s="1"/>
  <c r="DT299"/>
  <c r="DY299" s="1"/>
  <c r="DH299"/>
  <c r="DM299" s="1"/>
  <c r="CV299"/>
  <c r="DA299" s="1"/>
  <c r="CJ299"/>
  <c r="CO299" s="1"/>
  <c r="BX299"/>
  <c r="CC299" s="1"/>
  <c r="BL299"/>
  <c r="BQ299" s="1"/>
  <c r="AZ299"/>
  <c r="BE299" s="1"/>
  <c r="AN299"/>
  <c r="AS299" s="1"/>
  <c r="AB299"/>
  <c r="AG299" s="1"/>
  <c r="P299"/>
  <c r="U299" s="1"/>
  <c r="ER298"/>
  <c r="EW298" s="1"/>
  <c r="EF298"/>
  <c r="EK298" s="1"/>
  <c r="DT298"/>
  <c r="DY298" s="1"/>
  <c r="DH298"/>
  <c r="DM298" s="1"/>
  <c r="CV298"/>
  <c r="DA298" s="1"/>
  <c r="CJ298"/>
  <c r="CO298" s="1"/>
  <c r="BX298"/>
  <c r="CC298" s="1"/>
  <c r="BL298"/>
  <c r="BQ298" s="1"/>
  <c r="AZ298"/>
  <c r="BE298" s="1"/>
  <c r="AN298"/>
  <c r="AS298" s="1"/>
  <c r="AB298"/>
  <c r="AG298" s="1"/>
  <c r="P298"/>
  <c r="U298" s="1"/>
  <c r="ER297"/>
  <c r="EW297" s="1"/>
  <c r="EF297"/>
  <c r="EK297" s="1"/>
  <c r="DT297"/>
  <c r="DY297" s="1"/>
  <c r="DH297"/>
  <c r="DM297" s="1"/>
  <c r="CV297"/>
  <c r="DA297" s="1"/>
  <c r="CJ297"/>
  <c r="CO297" s="1"/>
  <c r="BX297"/>
  <c r="CC297" s="1"/>
  <c r="BL297"/>
  <c r="BQ297" s="1"/>
  <c r="AZ297"/>
  <c r="BE297" s="1"/>
  <c r="AN297"/>
  <c r="AS297" s="1"/>
  <c r="AB297"/>
  <c r="AG297" s="1"/>
  <c r="P297"/>
  <c r="U297" s="1"/>
  <c r="ER296"/>
  <c r="EW296" s="1"/>
  <c r="EF296"/>
  <c r="EK296" s="1"/>
  <c r="DT296"/>
  <c r="DY296" s="1"/>
  <c r="DH296"/>
  <c r="DM296" s="1"/>
  <c r="CV296"/>
  <c r="DA296" s="1"/>
  <c r="CJ296"/>
  <c r="CO296" s="1"/>
  <c r="BX296"/>
  <c r="CC296" s="1"/>
  <c r="BL296"/>
  <c r="BQ296" s="1"/>
  <c r="AZ296"/>
  <c r="BE296" s="1"/>
  <c r="AN296"/>
  <c r="AS296" s="1"/>
  <c r="AB296"/>
  <c r="AG296" s="1"/>
  <c r="P296"/>
  <c r="U296" s="1"/>
  <c r="ER295"/>
  <c r="EW295" s="1"/>
  <c r="EF295"/>
  <c r="EK295" s="1"/>
  <c r="DT295"/>
  <c r="DY295" s="1"/>
  <c r="DH295"/>
  <c r="DM295" s="1"/>
  <c r="CV295"/>
  <c r="DA295" s="1"/>
  <c r="CJ295"/>
  <c r="CO295" s="1"/>
  <c r="BX295"/>
  <c r="CC295" s="1"/>
  <c r="BL295"/>
  <c r="BQ295" s="1"/>
  <c r="AZ295"/>
  <c r="BE295" s="1"/>
  <c r="AN295"/>
  <c r="AS295" s="1"/>
  <c r="AB295"/>
  <c r="AG295" s="1"/>
  <c r="P295"/>
  <c r="U295" s="1"/>
  <c r="ER294"/>
  <c r="EW294" s="1"/>
  <c r="EF294"/>
  <c r="EK294" s="1"/>
  <c r="DT294"/>
  <c r="DY294" s="1"/>
  <c r="DH294"/>
  <c r="DM294" s="1"/>
  <c r="CV294"/>
  <c r="DA294" s="1"/>
  <c r="CJ294"/>
  <c r="CO294" s="1"/>
  <c r="BX294"/>
  <c r="CC294" s="1"/>
  <c r="BL294"/>
  <c r="BQ294" s="1"/>
  <c r="AZ294"/>
  <c r="BE294" s="1"/>
  <c r="AN294"/>
  <c r="AS294" s="1"/>
  <c r="AB294"/>
  <c r="AG294" s="1"/>
  <c r="P294"/>
  <c r="U294" s="1"/>
  <c r="ER293"/>
  <c r="EW293" s="1"/>
  <c r="EF293"/>
  <c r="EK293" s="1"/>
  <c r="DT293"/>
  <c r="DY293" s="1"/>
  <c r="DH293"/>
  <c r="DM293" s="1"/>
  <c r="CV293"/>
  <c r="DA293" s="1"/>
  <c r="CJ293"/>
  <c r="CO293" s="1"/>
  <c r="BX293"/>
  <c r="CC293" s="1"/>
  <c r="BL293"/>
  <c r="BQ293" s="1"/>
  <c r="AZ293"/>
  <c r="BE293" s="1"/>
  <c r="AN293"/>
  <c r="AS293" s="1"/>
  <c r="AB293"/>
  <c r="AG293" s="1"/>
  <c r="P293"/>
  <c r="U293" s="1"/>
  <c r="ER292"/>
  <c r="EW292" s="1"/>
  <c r="EF292"/>
  <c r="EK292" s="1"/>
  <c r="DT292"/>
  <c r="DY292" s="1"/>
  <c r="DH292"/>
  <c r="DM292" s="1"/>
  <c r="CV292"/>
  <c r="DA292" s="1"/>
  <c r="CJ292"/>
  <c r="CO292" s="1"/>
  <c r="BX292"/>
  <c r="CC292" s="1"/>
  <c r="BL292"/>
  <c r="BQ292" s="1"/>
  <c r="AZ292"/>
  <c r="BE292" s="1"/>
  <c r="AN292"/>
  <c r="AS292" s="1"/>
  <c r="AB292"/>
  <c r="AG292" s="1"/>
  <c r="P292"/>
  <c r="U292" s="1"/>
  <c r="ER291"/>
  <c r="EW291" s="1"/>
  <c r="EF291"/>
  <c r="EK291" s="1"/>
  <c r="DT291"/>
  <c r="DY291" s="1"/>
  <c r="DH291"/>
  <c r="DM291" s="1"/>
  <c r="CV291"/>
  <c r="DA291" s="1"/>
  <c r="CJ291"/>
  <c r="CO291" s="1"/>
  <c r="BX291"/>
  <c r="CC291" s="1"/>
  <c r="BL291"/>
  <c r="BQ291" s="1"/>
  <c r="AZ291"/>
  <c r="BE291" s="1"/>
  <c r="AN291"/>
  <c r="AS291" s="1"/>
  <c r="AB291"/>
  <c r="AG291" s="1"/>
  <c r="P291"/>
  <c r="U291" s="1"/>
  <c r="ER290"/>
  <c r="EW290" s="1"/>
  <c r="EF290"/>
  <c r="EK290" s="1"/>
  <c r="DT290"/>
  <c r="DY290" s="1"/>
  <c r="DH290"/>
  <c r="DM290" s="1"/>
  <c r="CV290"/>
  <c r="DA290" s="1"/>
  <c r="CJ290"/>
  <c r="CO290" s="1"/>
  <c r="BX290"/>
  <c r="CC290" s="1"/>
  <c r="BL290"/>
  <c r="BQ290" s="1"/>
  <c r="AZ290"/>
  <c r="BE290" s="1"/>
  <c r="AN290"/>
  <c r="AS290" s="1"/>
  <c r="AB290"/>
  <c r="AG290" s="1"/>
  <c r="P290"/>
  <c r="U290" s="1"/>
  <c r="ER289"/>
  <c r="EW289" s="1"/>
  <c r="EF289"/>
  <c r="EK289" s="1"/>
  <c r="DT289"/>
  <c r="DY289" s="1"/>
  <c r="DH289"/>
  <c r="DM289" s="1"/>
  <c r="CV289"/>
  <c r="DA289" s="1"/>
  <c r="CJ289"/>
  <c r="CO289" s="1"/>
  <c r="BX289"/>
  <c r="CC289" s="1"/>
  <c r="BL289"/>
  <c r="BQ289" s="1"/>
  <c r="AZ289"/>
  <c r="BE289" s="1"/>
  <c r="AN289"/>
  <c r="AS289" s="1"/>
  <c r="AB289"/>
  <c r="AG289" s="1"/>
  <c r="P289"/>
  <c r="U289" s="1"/>
  <c r="ER288"/>
  <c r="EW288" s="1"/>
  <c r="EF288"/>
  <c r="EK288" s="1"/>
  <c r="DT288"/>
  <c r="DY288" s="1"/>
  <c r="DH288"/>
  <c r="DM288" s="1"/>
  <c r="CV288"/>
  <c r="DA288" s="1"/>
  <c r="CJ288"/>
  <c r="CO288" s="1"/>
  <c r="BX288"/>
  <c r="CC288" s="1"/>
  <c r="BL288"/>
  <c r="BQ288" s="1"/>
  <c r="AZ288"/>
  <c r="BE288" s="1"/>
  <c r="AN288"/>
  <c r="AS288" s="1"/>
  <c r="AB288"/>
  <c r="AG288" s="1"/>
  <c r="P288"/>
  <c r="U288" s="1"/>
  <c r="ER287"/>
  <c r="EW287" s="1"/>
  <c r="EF287"/>
  <c r="EK287" s="1"/>
  <c r="DT287"/>
  <c r="DY287" s="1"/>
  <c r="DH287"/>
  <c r="DM287" s="1"/>
  <c r="CV287"/>
  <c r="DA287" s="1"/>
  <c r="CJ287"/>
  <c r="CO287" s="1"/>
  <c r="BX287"/>
  <c r="CC287" s="1"/>
  <c r="BL287"/>
  <c r="BQ287" s="1"/>
  <c r="AZ287"/>
  <c r="BE287" s="1"/>
  <c r="AN287"/>
  <c r="AS287" s="1"/>
  <c r="AB287"/>
  <c r="AG287" s="1"/>
  <c r="P287"/>
  <c r="U287" s="1"/>
  <c r="ER286"/>
  <c r="EW286" s="1"/>
  <c r="EF286"/>
  <c r="EK286" s="1"/>
  <c r="DT286"/>
  <c r="DY286" s="1"/>
  <c r="DH286"/>
  <c r="DM286" s="1"/>
  <c r="CV286"/>
  <c r="DA286" s="1"/>
  <c r="CJ286"/>
  <c r="CO286" s="1"/>
  <c r="BX286"/>
  <c r="CC286" s="1"/>
  <c r="BL286"/>
  <c r="BQ286" s="1"/>
  <c r="AZ286"/>
  <c r="BE286" s="1"/>
  <c r="AN286"/>
  <c r="AS286" s="1"/>
  <c r="AB286"/>
  <c r="AG286" s="1"/>
  <c r="P286"/>
  <c r="U286" s="1"/>
  <c r="ER285"/>
  <c r="EW285" s="1"/>
  <c r="EF285"/>
  <c r="EK285" s="1"/>
  <c r="DT285"/>
  <c r="DY285" s="1"/>
  <c r="DH285"/>
  <c r="DM285" s="1"/>
  <c r="CV285"/>
  <c r="DA285" s="1"/>
  <c r="CJ285"/>
  <c r="CO285" s="1"/>
  <c r="BX285"/>
  <c r="CC285" s="1"/>
  <c r="BL285"/>
  <c r="BQ285" s="1"/>
  <c r="AZ285"/>
  <c r="BE285" s="1"/>
  <c r="AN285"/>
  <c r="AS285" s="1"/>
  <c r="AB285"/>
  <c r="AG285" s="1"/>
  <c r="P285"/>
  <c r="U285" s="1"/>
  <c r="ER284"/>
  <c r="EW284" s="1"/>
  <c r="EF284"/>
  <c r="EK284" s="1"/>
  <c r="DT284"/>
  <c r="DY284" s="1"/>
  <c r="DH284"/>
  <c r="DM284" s="1"/>
  <c r="CV284"/>
  <c r="DA284" s="1"/>
  <c r="CJ284"/>
  <c r="CO284" s="1"/>
  <c r="BX284"/>
  <c r="CC284" s="1"/>
  <c r="BL284"/>
  <c r="BQ284" s="1"/>
  <c r="AZ284"/>
  <c r="BE284" s="1"/>
  <c r="AN284"/>
  <c r="AS284" s="1"/>
  <c r="AB284"/>
  <c r="AG284" s="1"/>
  <c r="P284"/>
  <c r="U284" s="1"/>
  <c r="ER283"/>
  <c r="EW283" s="1"/>
  <c r="EF283"/>
  <c r="EK283" s="1"/>
  <c r="DT283"/>
  <c r="DY283" s="1"/>
  <c r="DH283"/>
  <c r="DM283" s="1"/>
  <c r="CV283"/>
  <c r="DA283" s="1"/>
  <c r="CJ283"/>
  <c r="CO283" s="1"/>
  <c r="BX283"/>
  <c r="CC283" s="1"/>
  <c r="BL283"/>
  <c r="BQ283" s="1"/>
  <c r="AZ283"/>
  <c r="BE283" s="1"/>
  <c r="AN283"/>
  <c r="AS283" s="1"/>
  <c r="AB283"/>
  <c r="AG283" s="1"/>
  <c r="P283"/>
  <c r="U283" s="1"/>
  <c r="ER282"/>
  <c r="EW282" s="1"/>
  <c r="EF282"/>
  <c r="EK282" s="1"/>
  <c r="DT282"/>
  <c r="DY282" s="1"/>
  <c r="DH282"/>
  <c r="DM282" s="1"/>
  <c r="CV282"/>
  <c r="DA282" s="1"/>
  <c r="CJ282"/>
  <c r="CO282" s="1"/>
  <c r="BX282"/>
  <c r="CC282" s="1"/>
  <c r="BL282"/>
  <c r="BQ282" s="1"/>
  <c r="AZ282"/>
  <c r="BE282" s="1"/>
  <c r="AN282"/>
  <c r="AS282" s="1"/>
  <c r="AB282"/>
  <c r="AG282" s="1"/>
  <c r="P282"/>
  <c r="U282" s="1"/>
  <c r="ER281"/>
  <c r="EW281" s="1"/>
  <c r="EF281"/>
  <c r="EK281" s="1"/>
  <c r="DT281"/>
  <c r="DY281" s="1"/>
  <c r="DH281"/>
  <c r="DM281" s="1"/>
  <c r="CV281"/>
  <c r="DA281" s="1"/>
  <c r="CJ281"/>
  <c r="CO281" s="1"/>
  <c r="BX281"/>
  <c r="CC281" s="1"/>
  <c r="BL281"/>
  <c r="BQ281" s="1"/>
  <c r="AZ281"/>
  <c r="BE281" s="1"/>
  <c r="AN281"/>
  <c r="AS281" s="1"/>
  <c r="AB281"/>
  <c r="AG281" s="1"/>
  <c r="P281"/>
  <c r="U281" s="1"/>
  <c r="ER280"/>
  <c r="EW280" s="1"/>
  <c r="EF280"/>
  <c r="EK280" s="1"/>
  <c r="DT280"/>
  <c r="DY280" s="1"/>
  <c r="DH280"/>
  <c r="DM280" s="1"/>
  <c r="CV280"/>
  <c r="DA280" s="1"/>
  <c r="CJ280"/>
  <c r="CO280" s="1"/>
  <c r="BX280"/>
  <c r="CC280" s="1"/>
  <c r="BL280"/>
  <c r="BQ280" s="1"/>
  <c r="AZ280"/>
  <c r="BE280" s="1"/>
  <c r="AN280"/>
  <c r="AS280" s="1"/>
  <c r="AB280"/>
  <c r="AG280" s="1"/>
  <c r="P280"/>
  <c r="U280" s="1"/>
  <c r="ER279"/>
  <c r="EW279" s="1"/>
  <c r="EF279"/>
  <c r="EK279" s="1"/>
  <c r="DT279"/>
  <c r="DY279" s="1"/>
  <c r="DH279"/>
  <c r="DM279" s="1"/>
  <c r="CV279"/>
  <c r="DA279" s="1"/>
  <c r="CJ279"/>
  <c r="CO279" s="1"/>
  <c r="BX279"/>
  <c r="CC279" s="1"/>
  <c r="BL279"/>
  <c r="BQ279" s="1"/>
  <c r="AZ279"/>
  <c r="BE279" s="1"/>
  <c r="AN279"/>
  <c r="AS279" s="1"/>
  <c r="AB279"/>
  <c r="AG279" s="1"/>
  <c r="P279"/>
  <c r="U279" s="1"/>
  <c r="ER278"/>
  <c r="EW278" s="1"/>
  <c r="EF278"/>
  <c r="EK278" s="1"/>
  <c r="DT278"/>
  <c r="DY278" s="1"/>
  <c r="DH278"/>
  <c r="DM278" s="1"/>
  <c r="CV278"/>
  <c r="DA278" s="1"/>
  <c r="CJ278"/>
  <c r="CO278" s="1"/>
  <c r="BX278"/>
  <c r="CC278" s="1"/>
  <c r="BL278"/>
  <c r="BQ278" s="1"/>
  <c r="AZ278"/>
  <c r="BE278" s="1"/>
  <c r="AN278"/>
  <c r="AS278" s="1"/>
  <c r="AB278"/>
  <c r="AG278" s="1"/>
  <c r="P278"/>
  <c r="U278" s="1"/>
  <c r="ER277"/>
  <c r="EW277" s="1"/>
  <c r="EF277"/>
  <c r="EK277" s="1"/>
  <c r="DT277"/>
  <c r="DY277" s="1"/>
  <c r="DH277"/>
  <c r="DM277" s="1"/>
  <c r="CV277"/>
  <c r="DA277" s="1"/>
  <c r="CJ277"/>
  <c r="CO277" s="1"/>
  <c r="BX277"/>
  <c r="CC277" s="1"/>
  <c r="BL277"/>
  <c r="BQ277" s="1"/>
  <c r="AZ277"/>
  <c r="BE277" s="1"/>
  <c r="AN277"/>
  <c r="AS277" s="1"/>
  <c r="AB277"/>
  <c r="AG277" s="1"/>
  <c r="P277"/>
  <c r="U277" s="1"/>
  <c r="ER276"/>
  <c r="EW276" s="1"/>
  <c r="EF276"/>
  <c r="EK276" s="1"/>
  <c r="DT276"/>
  <c r="DY276" s="1"/>
  <c r="DH276"/>
  <c r="DM276" s="1"/>
  <c r="CV276"/>
  <c r="DA276" s="1"/>
  <c r="CJ276"/>
  <c r="CO276" s="1"/>
  <c r="BX276"/>
  <c r="CC276" s="1"/>
  <c r="BL276"/>
  <c r="BQ276" s="1"/>
  <c r="AZ276"/>
  <c r="BE276" s="1"/>
  <c r="AN276"/>
  <c r="AS276" s="1"/>
  <c r="AB276"/>
  <c r="AG276" s="1"/>
  <c r="P276"/>
  <c r="U276" s="1"/>
  <c r="ER275"/>
  <c r="EW275" s="1"/>
  <c r="EF275"/>
  <c r="EK275" s="1"/>
  <c r="DT275"/>
  <c r="DY275" s="1"/>
  <c r="DH275"/>
  <c r="DM275" s="1"/>
  <c r="CV275"/>
  <c r="DA275" s="1"/>
  <c r="CJ275"/>
  <c r="CO275" s="1"/>
  <c r="BX275"/>
  <c r="CC275" s="1"/>
  <c r="BL275"/>
  <c r="BQ275" s="1"/>
  <c r="AZ275"/>
  <c r="BE275" s="1"/>
  <c r="AN275"/>
  <c r="AS275" s="1"/>
  <c r="AB275"/>
  <c r="AG275" s="1"/>
  <c r="P275"/>
  <c r="U275" s="1"/>
  <c r="ER274"/>
  <c r="EW274" s="1"/>
  <c r="EF274"/>
  <c r="EK274" s="1"/>
  <c r="DT274"/>
  <c r="DY274" s="1"/>
  <c r="DH274"/>
  <c r="DM274" s="1"/>
  <c r="CV274"/>
  <c r="DA274" s="1"/>
  <c r="CJ274"/>
  <c r="CO274" s="1"/>
  <c r="BX274"/>
  <c r="CC274" s="1"/>
  <c r="BL274"/>
  <c r="BQ274" s="1"/>
  <c r="AZ274"/>
  <c r="BE274" s="1"/>
  <c r="AN274"/>
  <c r="AS274" s="1"/>
  <c r="AB274"/>
  <c r="AG274" s="1"/>
  <c r="P274"/>
  <c r="U274" s="1"/>
  <c r="ER273"/>
  <c r="EW273" s="1"/>
  <c r="EF273"/>
  <c r="EK273" s="1"/>
  <c r="DT273"/>
  <c r="DY273" s="1"/>
  <c r="DH273"/>
  <c r="DM273" s="1"/>
  <c r="CV273"/>
  <c r="DA273" s="1"/>
  <c r="CJ273"/>
  <c r="CO273" s="1"/>
  <c r="BX273"/>
  <c r="CC273" s="1"/>
  <c r="BL273"/>
  <c r="BQ273" s="1"/>
  <c r="AZ273"/>
  <c r="BE273" s="1"/>
  <c r="AN273"/>
  <c r="AS273" s="1"/>
  <c r="AB273"/>
  <c r="AG273" s="1"/>
  <c r="P273"/>
  <c r="U273" s="1"/>
  <c r="ER272"/>
  <c r="EW272" s="1"/>
  <c r="EF272"/>
  <c r="EK272" s="1"/>
  <c r="DT272"/>
  <c r="DY272" s="1"/>
  <c r="DH272"/>
  <c r="DM272" s="1"/>
  <c r="CV272"/>
  <c r="DA272" s="1"/>
  <c r="CJ272"/>
  <c r="CO272" s="1"/>
  <c r="BX272"/>
  <c r="CC272" s="1"/>
  <c r="BL272"/>
  <c r="BQ272" s="1"/>
  <c r="AZ272"/>
  <c r="BE272" s="1"/>
  <c r="AN272"/>
  <c r="AS272" s="1"/>
  <c r="AB272"/>
  <c r="AG272" s="1"/>
  <c r="P272"/>
  <c r="U272" s="1"/>
  <c r="ER271"/>
  <c r="EW271" s="1"/>
  <c r="EF271"/>
  <c r="EK271" s="1"/>
  <c r="DT271"/>
  <c r="DY271" s="1"/>
  <c r="DH271"/>
  <c r="DM271" s="1"/>
  <c r="CV271"/>
  <c r="DA271" s="1"/>
  <c r="CJ271"/>
  <c r="CO271" s="1"/>
  <c r="BX271"/>
  <c r="CC271" s="1"/>
  <c r="BL271"/>
  <c r="BQ271" s="1"/>
  <c r="AZ271"/>
  <c r="BE271" s="1"/>
  <c r="AN271"/>
  <c r="AS271" s="1"/>
  <c r="AB271"/>
  <c r="AG271" s="1"/>
  <c r="P271"/>
  <c r="U271" s="1"/>
  <c r="ER270"/>
  <c r="EW270" s="1"/>
  <c r="EF270"/>
  <c r="EK270" s="1"/>
  <c r="DT270"/>
  <c r="DY270" s="1"/>
  <c r="DH270"/>
  <c r="DM270" s="1"/>
  <c r="CV270"/>
  <c r="DA270" s="1"/>
  <c r="CJ270"/>
  <c r="CO270" s="1"/>
  <c r="BX270"/>
  <c r="CC270" s="1"/>
  <c r="BL270"/>
  <c r="BQ270" s="1"/>
  <c r="AZ270"/>
  <c r="BE270" s="1"/>
  <c r="AN270"/>
  <c r="AS270" s="1"/>
  <c r="AB270"/>
  <c r="AG270" s="1"/>
  <c r="P270"/>
  <c r="U270" s="1"/>
  <c r="ER269"/>
  <c r="EW269" s="1"/>
  <c r="EF269"/>
  <c r="EK269" s="1"/>
  <c r="DT269"/>
  <c r="DY269" s="1"/>
  <c r="DH269"/>
  <c r="DM269" s="1"/>
  <c r="CV269"/>
  <c r="DA269" s="1"/>
  <c r="CJ269"/>
  <c r="CO269" s="1"/>
  <c r="BX269"/>
  <c r="CC269" s="1"/>
  <c r="BL269"/>
  <c r="BQ269" s="1"/>
  <c r="AZ269"/>
  <c r="BE269" s="1"/>
  <c r="AN269"/>
  <c r="AS269" s="1"/>
  <c r="AB269"/>
  <c r="AG269" s="1"/>
  <c r="P269"/>
  <c r="U269" s="1"/>
  <c r="ER268"/>
  <c r="EW268" s="1"/>
  <c r="EF268"/>
  <c r="EK268" s="1"/>
  <c r="DT268"/>
  <c r="DY268" s="1"/>
  <c r="DH268"/>
  <c r="DM268" s="1"/>
  <c r="CV268"/>
  <c r="DA268" s="1"/>
  <c r="CJ268"/>
  <c r="CO268" s="1"/>
  <c r="BX268"/>
  <c r="CC268" s="1"/>
  <c r="BL268"/>
  <c r="BQ268" s="1"/>
  <c r="AZ268"/>
  <c r="BE268" s="1"/>
  <c r="AN268"/>
  <c r="AS268" s="1"/>
  <c r="AB268"/>
  <c r="AG268" s="1"/>
  <c r="P268"/>
  <c r="U268" s="1"/>
  <c r="ER267"/>
  <c r="EW267" s="1"/>
  <c r="EF267"/>
  <c r="EK267" s="1"/>
  <c r="DT267"/>
  <c r="DY267" s="1"/>
  <c r="DH267"/>
  <c r="DM267" s="1"/>
  <c r="CV267"/>
  <c r="DA267" s="1"/>
  <c r="CJ267"/>
  <c r="CO267" s="1"/>
  <c r="BX267"/>
  <c r="CC267" s="1"/>
  <c r="BL267"/>
  <c r="BQ267" s="1"/>
  <c r="AZ267"/>
  <c r="BE267" s="1"/>
  <c r="AN267"/>
  <c r="AS267" s="1"/>
  <c r="AB267"/>
  <c r="AG267" s="1"/>
  <c r="P267"/>
  <c r="U267" s="1"/>
  <c r="ER266"/>
  <c r="EW266" s="1"/>
  <c r="EF266"/>
  <c r="EK266" s="1"/>
  <c r="DT266"/>
  <c r="DY266" s="1"/>
  <c r="DH266"/>
  <c r="DM266" s="1"/>
  <c r="CV266"/>
  <c r="DA266" s="1"/>
  <c r="CJ266"/>
  <c r="CO266" s="1"/>
  <c r="BX266"/>
  <c r="CC266" s="1"/>
  <c r="BL266"/>
  <c r="BQ266" s="1"/>
  <c r="AZ266"/>
  <c r="BE266" s="1"/>
  <c r="AN266"/>
  <c r="AS266" s="1"/>
  <c r="AB266"/>
  <c r="AG266" s="1"/>
  <c r="P266"/>
  <c r="U266" s="1"/>
  <c r="ER265"/>
  <c r="EW265" s="1"/>
  <c r="EF265"/>
  <c r="EK265" s="1"/>
  <c r="DT265"/>
  <c r="DY265" s="1"/>
  <c r="DH265"/>
  <c r="DM265" s="1"/>
  <c r="CV265"/>
  <c r="DA265" s="1"/>
  <c r="CJ265"/>
  <c r="CO265" s="1"/>
  <c r="BX265"/>
  <c r="CC265" s="1"/>
  <c r="BL265"/>
  <c r="BQ265" s="1"/>
  <c r="AZ265"/>
  <c r="BE265" s="1"/>
  <c r="AN265"/>
  <c r="AS265" s="1"/>
  <c r="AB265"/>
  <c r="AG265" s="1"/>
  <c r="P265"/>
  <c r="U265" s="1"/>
  <c r="ER264"/>
  <c r="EW264" s="1"/>
  <c r="EF264"/>
  <c r="EK264" s="1"/>
  <c r="DT264"/>
  <c r="DY264" s="1"/>
  <c r="DH264"/>
  <c r="DM264" s="1"/>
  <c r="CV264"/>
  <c r="DA264" s="1"/>
  <c r="CJ264"/>
  <c r="CO264" s="1"/>
  <c r="BX264"/>
  <c r="CC264" s="1"/>
  <c r="BL264"/>
  <c r="BQ264" s="1"/>
  <c r="AZ264"/>
  <c r="BE264" s="1"/>
  <c r="AN264"/>
  <c r="AS264" s="1"/>
  <c r="AB264"/>
  <c r="AG264" s="1"/>
  <c r="P264"/>
  <c r="U264" s="1"/>
  <c r="ER263"/>
  <c r="EW263" s="1"/>
  <c r="EF263"/>
  <c r="EK263" s="1"/>
  <c r="DT263"/>
  <c r="DY263" s="1"/>
  <c r="DH263"/>
  <c r="DM263" s="1"/>
  <c r="CV263"/>
  <c r="DA263" s="1"/>
  <c r="CJ263"/>
  <c r="CO263" s="1"/>
  <c r="BX263"/>
  <c r="CC263" s="1"/>
  <c r="BL263"/>
  <c r="BQ263" s="1"/>
  <c r="AZ263"/>
  <c r="BE263" s="1"/>
  <c r="AN263"/>
  <c r="AS263" s="1"/>
  <c r="AB263"/>
  <c r="AG263" s="1"/>
  <c r="P263"/>
  <c r="U263" s="1"/>
  <c r="ER262"/>
  <c r="EW262" s="1"/>
  <c r="EF262"/>
  <c r="EK262" s="1"/>
  <c r="DT262"/>
  <c r="DY262" s="1"/>
  <c r="DH262"/>
  <c r="DM262" s="1"/>
  <c r="CV262"/>
  <c r="DA262" s="1"/>
  <c r="CJ262"/>
  <c r="CO262" s="1"/>
  <c r="BX262"/>
  <c r="CC262" s="1"/>
  <c r="BL262"/>
  <c r="BQ262" s="1"/>
  <c r="AZ262"/>
  <c r="BE262" s="1"/>
  <c r="AN262"/>
  <c r="AS262" s="1"/>
  <c r="AB262"/>
  <c r="AG262" s="1"/>
  <c r="P262"/>
  <c r="U262" s="1"/>
  <c r="ER261"/>
  <c r="EW261" s="1"/>
  <c r="EF261"/>
  <c r="EK261" s="1"/>
  <c r="DT261"/>
  <c r="DY261" s="1"/>
  <c r="DH261"/>
  <c r="DM261" s="1"/>
  <c r="CV261"/>
  <c r="DA261" s="1"/>
  <c r="CJ261"/>
  <c r="CO261" s="1"/>
  <c r="BX261"/>
  <c r="CC261" s="1"/>
  <c r="BL261"/>
  <c r="BQ261" s="1"/>
  <c r="AZ261"/>
  <c r="BE261" s="1"/>
  <c r="AN261"/>
  <c r="AS261" s="1"/>
  <c r="AB261"/>
  <c r="AG261" s="1"/>
  <c r="P261"/>
  <c r="U261" s="1"/>
  <c r="ER260"/>
  <c r="EW260" s="1"/>
  <c r="EF260"/>
  <c r="EK260" s="1"/>
  <c r="DT260"/>
  <c r="DY260" s="1"/>
  <c r="DH260"/>
  <c r="DM260" s="1"/>
  <c r="CV260"/>
  <c r="DA260" s="1"/>
  <c r="CJ260"/>
  <c r="CO260" s="1"/>
  <c r="BX260"/>
  <c r="CC260" s="1"/>
  <c r="BL260"/>
  <c r="BQ260" s="1"/>
  <c r="AZ260"/>
  <c r="BE260" s="1"/>
  <c r="AN260"/>
  <c r="AS260" s="1"/>
  <c r="AB260"/>
  <c r="AG260" s="1"/>
  <c r="P260"/>
  <c r="U260" s="1"/>
  <c r="ER259"/>
  <c r="EW259" s="1"/>
  <c r="EF259"/>
  <c r="EK259" s="1"/>
  <c r="DT259"/>
  <c r="DY259" s="1"/>
  <c r="DH259"/>
  <c r="DM259" s="1"/>
  <c r="CV259"/>
  <c r="DA259" s="1"/>
  <c r="CJ259"/>
  <c r="CO259" s="1"/>
  <c r="BX259"/>
  <c r="CC259" s="1"/>
  <c r="BL259"/>
  <c r="BQ259" s="1"/>
  <c r="AZ259"/>
  <c r="BE259" s="1"/>
  <c r="AN259"/>
  <c r="AS259" s="1"/>
  <c r="AB259"/>
  <c r="AG259" s="1"/>
  <c r="P259"/>
  <c r="U259" s="1"/>
  <c r="ER258"/>
  <c r="EW258" s="1"/>
  <c r="EF258"/>
  <c r="EK258" s="1"/>
  <c r="DT258"/>
  <c r="DY258" s="1"/>
  <c r="DH258"/>
  <c r="DM258" s="1"/>
  <c r="CV258"/>
  <c r="DA258" s="1"/>
  <c r="CJ258"/>
  <c r="CO258" s="1"/>
  <c r="BX258"/>
  <c r="CC258" s="1"/>
  <c r="BL258"/>
  <c r="BQ258" s="1"/>
  <c r="AZ258"/>
  <c r="BE258" s="1"/>
  <c r="AN258"/>
  <c r="AS258" s="1"/>
  <c r="AB258"/>
  <c r="AG258" s="1"/>
  <c r="P258"/>
  <c r="U258" s="1"/>
  <c r="ER257"/>
  <c r="EW257" s="1"/>
  <c r="EF257"/>
  <c r="EK257" s="1"/>
  <c r="DT257"/>
  <c r="DY257" s="1"/>
  <c r="DH257"/>
  <c r="DM257" s="1"/>
  <c r="CV257"/>
  <c r="DA257" s="1"/>
  <c r="CJ257"/>
  <c r="CO257" s="1"/>
  <c r="BX257"/>
  <c r="CC257" s="1"/>
  <c r="BL257"/>
  <c r="BQ257" s="1"/>
  <c r="AZ257"/>
  <c r="BE257" s="1"/>
  <c r="AN257"/>
  <c r="AS257" s="1"/>
  <c r="AB257"/>
  <c r="AG257" s="1"/>
  <c r="P257"/>
  <c r="U257" s="1"/>
  <c r="ER256"/>
  <c r="EW256" s="1"/>
  <c r="EF256"/>
  <c r="EK256" s="1"/>
  <c r="DT256"/>
  <c r="DY256" s="1"/>
  <c r="DH256"/>
  <c r="DM256" s="1"/>
  <c r="CV256"/>
  <c r="DA256" s="1"/>
  <c r="CJ256"/>
  <c r="CO256" s="1"/>
  <c r="BX256"/>
  <c r="CC256" s="1"/>
  <c r="BL256"/>
  <c r="BQ256" s="1"/>
  <c r="AZ256"/>
  <c r="BE256" s="1"/>
  <c r="AN256"/>
  <c r="AS256" s="1"/>
  <c r="AB256"/>
  <c r="AG256" s="1"/>
  <c r="P256"/>
  <c r="U256" s="1"/>
  <c r="ER255"/>
  <c r="EW255" s="1"/>
  <c r="EF255"/>
  <c r="EK255" s="1"/>
  <c r="DT255"/>
  <c r="DY255" s="1"/>
  <c r="DH255"/>
  <c r="DM255" s="1"/>
  <c r="CV255"/>
  <c r="DA255" s="1"/>
  <c r="CJ255"/>
  <c r="CO255" s="1"/>
  <c r="BX255"/>
  <c r="CC255" s="1"/>
  <c r="BL255"/>
  <c r="BQ255" s="1"/>
  <c r="AZ255"/>
  <c r="BE255" s="1"/>
  <c r="AN255"/>
  <c r="AS255" s="1"/>
  <c r="AB255"/>
  <c r="AG255" s="1"/>
  <c r="P255"/>
  <c r="U255" s="1"/>
  <c r="ER254"/>
  <c r="EW254" s="1"/>
  <c r="EF254"/>
  <c r="EK254" s="1"/>
  <c r="DT254"/>
  <c r="DY254" s="1"/>
  <c r="DH254"/>
  <c r="DM254" s="1"/>
  <c r="CV254"/>
  <c r="DA254" s="1"/>
  <c r="CJ254"/>
  <c r="CO254" s="1"/>
  <c r="BX254"/>
  <c r="CC254" s="1"/>
  <c r="BL254"/>
  <c r="BQ254" s="1"/>
  <c r="AZ254"/>
  <c r="BE254" s="1"/>
  <c r="AN254"/>
  <c r="AS254" s="1"/>
  <c r="AB254"/>
  <c r="AG254" s="1"/>
  <c r="P254"/>
  <c r="U254" s="1"/>
  <c r="ER253"/>
  <c r="EW253" s="1"/>
  <c r="EF253"/>
  <c r="EK253" s="1"/>
  <c r="DT253"/>
  <c r="DY253" s="1"/>
  <c r="DH253"/>
  <c r="DM253" s="1"/>
  <c r="CV253"/>
  <c r="DA253" s="1"/>
  <c r="CJ253"/>
  <c r="CO253" s="1"/>
  <c r="BX253"/>
  <c r="CC253" s="1"/>
  <c r="BL253"/>
  <c r="BQ253" s="1"/>
  <c r="AZ253"/>
  <c r="BE253" s="1"/>
  <c r="AN253"/>
  <c r="AS253" s="1"/>
  <c r="AB253"/>
  <c r="AG253" s="1"/>
  <c r="P253"/>
  <c r="U253" s="1"/>
  <c r="ER252"/>
  <c r="EW252" s="1"/>
  <c r="EF252"/>
  <c r="EK252" s="1"/>
  <c r="DT252"/>
  <c r="DY252" s="1"/>
  <c r="DH252"/>
  <c r="DM252" s="1"/>
  <c r="CV252"/>
  <c r="DA252" s="1"/>
  <c r="CJ252"/>
  <c r="CO252" s="1"/>
  <c r="BX252"/>
  <c r="CC252" s="1"/>
  <c r="BL252"/>
  <c r="BQ252" s="1"/>
  <c r="AZ252"/>
  <c r="BE252" s="1"/>
  <c r="AN252"/>
  <c r="AS252" s="1"/>
  <c r="AB252"/>
  <c r="AG252" s="1"/>
  <c r="P252"/>
  <c r="U252" s="1"/>
  <c r="ER251"/>
  <c r="EW251" s="1"/>
  <c r="EF251"/>
  <c r="EK251" s="1"/>
  <c r="DT251"/>
  <c r="DY251" s="1"/>
  <c r="DH251"/>
  <c r="DM251" s="1"/>
  <c r="CV251"/>
  <c r="DA251" s="1"/>
  <c r="CJ251"/>
  <c r="CO251" s="1"/>
  <c r="BX251"/>
  <c r="CC251" s="1"/>
  <c r="BL251"/>
  <c r="BQ251" s="1"/>
  <c r="AZ251"/>
  <c r="BE251" s="1"/>
  <c r="AN251"/>
  <c r="AS251" s="1"/>
  <c r="AB251"/>
  <c r="AG251" s="1"/>
  <c r="P251"/>
  <c r="U251" s="1"/>
  <c r="ER250"/>
  <c r="EW250" s="1"/>
  <c r="EF250"/>
  <c r="EK250" s="1"/>
  <c r="DT250"/>
  <c r="DY250" s="1"/>
  <c r="DH250"/>
  <c r="DM250" s="1"/>
  <c r="CV250"/>
  <c r="DA250" s="1"/>
  <c r="CJ250"/>
  <c r="CO250" s="1"/>
  <c r="BX250"/>
  <c r="CC250" s="1"/>
  <c r="BL250"/>
  <c r="BQ250" s="1"/>
  <c r="AZ250"/>
  <c r="BE250" s="1"/>
  <c r="AN250"/>
  <c r="AS250" s="1"/>
  <c r="AB250"/>
  <c r="AG250" s="1"/>
  <c r="P250"/>
  <c r="U250" s="1"/>
  <c r="ER249"/>
  <c r="EW249" s="1"/>
  <c r="EF249"/>
  <c r="EK249" s="1"/>
  <c r="DT249"/>
  <c r="DY249" s="1"/>
  <c r="DH249"/>
  <c r="DM249" s="1"/>
  <c r="CV249"/>
  <c r="DA249" s="1"/>
  <c r="CJ249"/>
  <c r="CO249" s="1"/>
  <c r="BX249"/>
  <c r="CC249" s="1"/>
  <c r="BL249"/>
  <c r="BQ249" s="1"/>
  <c r="AZ249"/>
  <c r="BE249" s="1"/>
  <c r="AN249"/>
  <c r="AS249" s="1"/>
  <c r="AB249"/>
  <c r="AG249" s="1"/>
  <c r="P249"/>
  <c r="U249" s="1"/>
  <c r="ER248"/>
  <c r="EW248" s="1"/>
  <c r="EF248"/>
  <c r="EK248" s="1"/>
  <c r="DT248"/>
  <c r="DY248" s="1"/>
  <c r="DH248"/>
  <c r="DM248" s="1"/>
  <c r="CV248"/>
  <c r="DA248" s="1"/>
  <c r="CJ248"/>
  <c r="CO248" s="1"/>
  <c r="BX248"/>
  <c r="CC248" s="1"/>
  <c r="BL248"/>
  <c r="BQ248" s="1"/>
  <c r="AZ248"/>
  <c r="BE248" s="1"/>
  <c r="AN248"/>
  <c r="AS248" s="1"/>
  <c r="AB248"/>
  <c r="AG248" s="1"/>
  <c r="P248"/>
  <c r="U248" s="1"/>
  <c r="ER247"/>
  <c r="EW247" s="1"/>
  <c r="EF247"/>
  <c r="EK247" s="1"/>
  <c r="DT247"/>
  <c r="DY247" s="1"/>
  <c r="DH247"/>
  <c r="DM247" s="1"/>
  <c r="CV247"/>
  <c r="DA247" s="1"/>
  <c r="CJ247"/>
  <c r="CO247" s="1"/>
  <c r="BX247"/>
  <c r="CC247" s="1"/>
  <c r="BL247"/>
  <c r="BQ247" s="1"/>
  <c r="AZ247"/>
  <c r="BE247" s="1"/>
  <c r="AN247"/>
  <c r="AS247" s="1"/>
  <c r="AB247"/>
  <c r="AG247" s="1"/>
  <c r="P247"/>
  <c r="U247" s="1"/>
  <c r="ER246"/>
  <c r="EW246" s="1"/>
  <c r="EF246"/>
  <c r="EK246" s="1"/>
  <c r="DT246"/>
  <c r="DY246" s="1"/>
  <c r="DH246"/>
  <c r="DM246" s="1"/>
  <c r="CV246"/>
  <c r="DA246" s="1"/>
  <c r="CJ246"/>
  <c r="CO246" s="1"/>
  <c r="BX246"/>
  <c r="CC246" s="1"/>
  <c r="BL246"/>
  <c r="BQ246" s="1"/>
  <c r="AZ246"/>
  <c r="BE246" s="1"/>
  <c r="AN246"/>
  <c r="AS246" s="1"/>
  <c r="AB246"/>
  <c r="AG246" s="1"/>
  <c r="P246"/>
  <c r="U246" s="1"/>
  <c r="ER245"/>
  <c r="EW245" s="1"/>
  <c r="EF245"/>
  <c r="EK245" s="1"/>
  <c r="DT245"/>
  <c r="DY245" s="1"/>
  <c r="DH245"/>
  <c r="DM245" s="1"/>
  <c r="CV245"/>
  <c r="DA245" s="1"/>
  <c r="CJ245"/>
  <c r="CO245" s="1"/>
  <c r="BX245"/>
  <c r="CC245" s="1"/>
  <c r="BL245"/>
  <c r="BQ245" s="1"/>
  <c r="AZ245"/>
  <c r="BE245" s="1"/>
  <c r="AN245"/>
  <c r="AS245" s="1"/>
  <c r="AB245"/>
  <c r="AG245" s="1"/>
  <c r="P245"/>
  <c r="U245" s="1"/>
  <c r="ER244"/>
  <c r="EW244" s="1"/>
  <c r="EF244"/>
  <c r="EK244" s="1"/>
  <c r="DT244"/>
  <c r="DY244" s="1"/>
  <c r="DH244"/>
  <c r="DM244" s="1"/>
  <c r="CV244"/>
  <c r="DA244" s="1"/>
  <c r="CJ244"/>
  <c r="CO244" s="1"/>
  <c r="BX244"/>
  <c r="CC244" s="1"/>
  <c r="BL244"/>
  <c r="BQ244" s="1"/>
  <c r="AZ244"/>
  <c r="BE244" s="1"/>
  <c r="AN244"/>
  <c r="AS244" s="1"/>
  <c r="AB244"/>
  <c r="AG244" s="1"/>
  <c r="P244"/>
  <c r="U244" s="1"/>
  <c r="ER243"/>
  <c r="EW243" s="1"/>
  <c r="EF243"/>
  <c r="EK243" s="1"/>
  <c r="DT243"/>
  <c r="DY243" s="1"/>
  <c r="DH243"/>
  <c r="DM243" s="1"/>
  <c r="CV243"/>
  <c r="DA243" s="1"/>
  <c r="CJ243"/>
  <c r="CO243" s="1"/>
  <c r="BX243"/>
  <c r="CC243" s="1"/>
  <c r="BL243"/>
  <c r="BQ243" s="1"/>
  <c r="AZ243"/>
  <c r="BE243" s="1"/>
  <c r="AN243"/>
  <c r="AS243" s="1"/>
  <c r="AB243"/>
  <c r="AG243" s="1"/>
  <c r="P243"/>
  <c r="U243" s="1"/>
  <c r="ER242"/>
  <c r="EW242" s="1"/>
  <c r="EF242"/>
  <c r="EK242" s="1"/>
  <c r="DT242"/>
  <c r="DY242" s="1"/>
  <c r="DH242"/>
  <c r="DM242" s="1"/>
  <c r="CV242"/>
  <c r="DA242" s="1"/>
  <c r="CJ242"/>
  <c r="CO242" s="1"/>
  <c r="BX242"/>
  <c r="CC242" s="1"/>
  <c r="BL242"/>
  <c r="BQ242" s="1"/>
  <c r="AZ242"/>
  <c r="BE242" s="1"/>
  <c r="AN242"/>
  <c r="AS242" s="1"/>
  <c r="AB242"/>
  <c r="AG242" s="1"/>
  <c r="P242"/>
  <c r="U242" s="1"/>
  <c r="ER241"/>
  <c r="EW241" s="1"/>
  <c r="EF241"/>
  <c r="EK241" s="1"/>
  <c r="DT241"/>
  <c r="DY241" s="1"/>
  <c r="DH241"/>
  <c r="DM241" s="1"/>
  <c r="CV241"/>
  <c r="DA241" s="1"/>
  <c r="CJ241"/>
  <c r="CO241" s="1"/>
  <c r="BX241"/>
  <c r="CC241" s="1"/>
  <c r="BL241"/>
  <c r="BQ241" s="1"/>
  <c r="AZ241"/>
  <c r="BE241" s="1"/>
  <c r="AN241"/>
  <c r="AS241" s="1"/>
  <c r="AB241"/>
  <c r="AG241" s="1"/>
  <c r="P241"/>
  <c r="U241" s="1"/>
  <c r="ER240"/>
  <c r="EW240" s="1"/>
  <c r="EF240"/>
  <c r="EK240" s="1"/>
  <c r="DT240"/>
  <c r="DY240" s="1"/>
  <c r="DH240"/>
  <c r="DM240" s="1"/>
  <c r="CV240"/>
  <c r="DA240" s="1"/>
  <c r="CJ240"/>
  <c r="CO240" s="1"/>
  <c r="BX240"/>
  <c r="CC240" s="1"/>
  <c r="BL240"/>
  <c r="BQ240" s="1"/>
  <c r="AZ240"/>
  <c r="BE240" s="1"/>
  <c r="AN240"/>
  <c r="AS240" s="1"/>
  <c r="AB240"/>
  <c r="AG240" s="1"/>
  <c r="P240"/>
  <c r="U240" s="1"/>
  <c r="ER239"/>
  <c r="EW239" s="1"/>
  <c r="EF239"/>
  <c r="EK239" s="1"/>
  <c r="DT239"/>
  <c r="DY239" s="1"/>
  <c r="DH239"/>
  <c r="DM239" s="1"/>
  <c r="CV239"/>
  <c r="DA239" s="1"/>
  <c r="CJ239"/>
  <c r="CO239" s="1"/>
  <c r="BX239"/>
  <c r="CC239" s="1"/>
  <c r="BL239"/>
  <c r="BQ239" s="1"/>
  <c r="AZ239"/>
  <c r="BE239" s="1"/>
  <c r="AN239"/>
  <c r="AS239" s="1"/>
  <c r="AB239"/>
  <c r="AG239" s="1"/>
  <c r="P239"/>
  <c r="U239" s="1"/>
  <c r="ER238"/>
  <c r="EW238" s="1"/>
  <c r="EF238"/>
  <c r="EK238" s="1"/>
  <c r="DT238"/>
  <c r="DY238" s="1"/>
  <c r="DH238"/>
  <c r="DM238" s="1"/>
  <c r="CV238"/>
  <c r="DA238" s="1"/>
  <c r="CJ238"/>
  <c r="CO238" s="1"/>
  <c r="BX238"/>
  <c r="CC238" s="1"/>
  <c r="BL238"/>
  <c r="BQ238" s="1"/>
  <c r="AZ238"/>
  <c r="BE238" s="1"/>
  <c r="AN238"/>
  <c r="AS238" s="1"/>
  <c r="AB238"/>
  <c r="AG238" s="1"/>
  <c r="P238"/>
  <c r="U238" s="1"/>
  <c r="ER237"/>
  <c r="EW237" s="1"/>
  <c r="EF237"/>
  <c r="EK237" s="1"/>
  <c r="DT237"/>
  <c r="DY237" s="1"/>
  <c r="DH237"/>
  <c r="DM237" s="1"/>
  <c r="CV237"/>
  <c r="DA237" s="1"/>
  <c r="CJ237"/>
  <c r="CO237" s="1"/>
  <c r="BX237"/>
  <c r="CC237" s="1"/>
  <c r="BL237"/>
  <c r="BQ237" s="1"/>
  <c r="AZ237"/>
  <c r="BE237" s="1"/>
  <c r="AN237"/>
  <c r="AS237" s="1"/>
  <c r="AB237"/>
  <c r="AG237" s="1"/>
  <c r="P237"/>
  <c r="U237" s="1"/>
  <c r="ER236"/>
  <c r="EW236" s="1"/>
  <c r="EF236"/>
  <c r="EK236" s="1"/>
  <c r="DT236"/>
  <c r="DY236" s="1"/>
  <c r="DH236"/>
  <c r="DM236" s="1"/>
  <c r="CV236"/>
  <c r="DA236" s="1"/>
  <c r="CJ236"/>
  <c r="CO236" s="1"/>
  <c r="BX236"/>
  <c r="CC236" s="1"/>
  <c r="BL236"/>
  <c r="BQ236" s="1"/>
  <c r="AZ236"/>
  <c r="BE236" s="1"/>
  <c r="AN236"/>
  <c r="AS236" s="1"/>
  <c r="AB236"/>
  <c r="AG236" s="1"/>
  <c r="P236"/>
  <c r="U236" s="1"/>
  <c r="ER235"/>
  <c r="EW235" s="1"/>
  <c r="EF235"/>
  <c r="EK235" s="1"/>
  <c r="DT235"/>
  <c r="DY235" s="1"/>
  <c r="DH235"/>
  <c r="DM235" s="1"/>
  <c r="CV235"/>
  <c r="DA235" s="1"/>
  <c r="CJ235"/>
  <c r="CO235" s="1"/>
  <c r="BX235"/>
  <c r="CC235" s="1"/>
  <c r="BL235"/>
  <c r="BQ235" s="1"/>
  <c r="AZ235"/>
  <c r="BE235" s="1"/>
  <c r="AN235"/>
  <c r="AS235" s="1"/>
  <c r="AB235"/>
  <c r="AG235" s="1"/>
  <c r="P235"/>
  <c r="U235" s="1"/>
  <c r="ER234"/>
  <c r="EW234" s="1"/>
  <c r="EF234"/>
  <c r="EK234" s="1"/>
  <c r="DT234"/>
  <c r="DY234" s="1"/>
  <c r="DH234"/>
  <c r="DM234" s="1"/>
  <c r="CV234"/>
  <c r="DA234" s="1"/>
  <c r="CJ234"/>
  <c r="CO234" s="1"/>
  <c r="BX234"/>
  <c r="CC234" s="1"/>
  <c r="BL234"/>
  <c r="BQ234" s="1"/>
  <c r="AZ234"/>
  <c r="BE234" s="1"/>
  <c r="AN234"/>
  <c r="AS234" s="1"/>
  <c r="AB234"/>
  <c r="AG234" s="1"/>
  <c r="P234"/>
  <c r="U234" s="1"/>
  <c r="ER233"/>
  <c r="EW233" s="1"/>
  <c r="EF233"/>
  <c r="EK233" s="1"/>
  <c r="DT233"/>
  <c r="DY233" s="1"/>
  <c r="DH233"/>
  <c r="DM233" s="1"/>
  <c r="CV233"/>
  <c r="DA233" s="1"/>
  <c r="CJ233"/>
  <c r="CO233" s="1"/>
  <c r="BX233"/>
  <c r="CC233" s="1"/>
  <c r="BL233"/>
  <c r="BQ233" s="1"/>
  <c r="AZ233"/>
  <c r="BE233" s="1"/>
  <c r="AN233"/>
  <c r="AS233" s="1"/>
  <c r="AB233"/>
  <c r="AG233" s="1"/>
  <c r="P233"/>
  <c r="U233" s="1"/>
  <c r="ER232"/>
  <c r="EW232" s="1"/>
  <c r="EF232"/>
  <c r="EK232" s="1"/>
  <c r="DT232"/>
  <c r="DY232" s="1"/>
  <c r="DH232"/>
  <c r="DM232" s="1"/>
  <c r="CV232"/>
  <c r="DA232" s="1"/>
  <c r="CJ232"/>
  <c r="CO232" s="1"/>
  <c r="BX232"/>
  <c r="CC232" s="1"/>
  <c r="BL232"/>
  <c r="BQ232" s="1"/>
  <c r="AZ232"/>
  <c r="BE232" s="1"/>
  <c r="AN232"/>
  <c r="AS232" s="1"/>
  <c r="AB232"/>
  <c r="AG232" s="1"/>
  <c r="P232"/>
  <c r="U232" s="1"/>
  <c r="ER231"/>
  <c r="EW231" s="1"/>
  <c r="EF231"/>
  <c r="EK231" s="1"/>
  <c r="DT231"/>
  <c r="DY231" s="1"/>
  <c r="DH231"/>
  <c r="DM231" s="1"/>
  <c r="CV231"/>
  <c r="DA231" s="1"/>
  <c r="CJ231"/>
  <c r="CO231" s="1"/>
  <c r="BX231"/>
  <c r="CC231" s="1"/>
  <c r="BL231"/>
  <c r="BQ231" s="1"/>
  <c r="AZ231"/>
  <c r="BE231" s="1"/>
  <c r="AN231"/>
  <c r="AS231" s="1"/>
  <c r="AB231"/>
  <c r="AG231" s="1"/>
  <c r="P231"/>
  <c r="U231" s="1"/>
  <c r="ER230"/>
  <c r="EW230" s="1"/>
  <c r="EF230"/>
  <c r="EK230" s="1"/>
  <c r="DT230"/>
  <c r="DY230" s="1"/>
  <c r="DH230"/>
  <c r="DM230" s="1"/>
  <c r="CV230"/>
  <c r="DA230" s="1"/>
  <c r="CJ230"/>
  <c r="CO230" s="1"/>
  <c r="BX230"/>
  <c r="CC230" s="1"/>
  <c r="BL230"/>
  <c r="BQ230" s="1"/>
  <c r="AZ230"/>
  <c r="BE230" s="1"/>
  <c r="AN230"/>
  <c r="AS230" s="1"/>
  <c r="AB230"/>
  <c r="AG230" s="1"/>
  <c r="P230"/>
  <c r="U230" s="1"/>
  <c r="ER229"/>
  <c r="EW229" s="1"/>
  <c r="EF229"/>
  <c r="EK229" s="1"/>
  <c r="DT229"/>
  <c r="DY229" s="1"/>
  <c r="DH229"/>
  <c r="DM229" s="1"/>
  <c r="CV229"/>
  <c r="DA229" s="1"/>
  <c r="CJ229"/>
  <c r="CO229" s="1"/>
  <c r="BX229"/>
  <c r="CC229" s="1"/>
  <c r="BL229"/>
  <c r="BQ229" s="1"/>
  <c r="AZ229"/>
  <c r="BE229" s="1"/>
  <c r="AN229"/>
  <c r="AS229" s="1"/>
  <c r="AB229"/>
  <c r="AG229" s="1"/>
  <c r="P229"/>
  <c r="U229" s="1"/>
  <c r="ER228"/>
  <c r="EW228" s="1"/>
  <c r="EF228"/>
  <c r="EK228" s="1"/>
  <c r="DT228"/>
  <c r="DY228" s="1"/>
  <c r="DH228"/>
  <c r="DM228" s="1"/>
  <c r="CV228"/>
  <c r="DA228" s="1"/>
  <c r="CJ228"/>
  <c r="CO228" s="1"/>
  <c r="BX228"/>
  <c r="CC228" s="1"/>
  <c r="BL228"/>
  <c r="BQ228" s="1"/>
  <c r="AZ228"/>
  <c r="BE228" s="1"/>
  <c r="AN228"/>
  <c r="AS228" s="1"/>
  <c r="AB228"/>
  <c r="AG228" s="1"/>
  <c r="P228"/>
  <c r="U228" s="1"/>
  <c r="ER227"/>
  <c r="EW227" s="1"/>
  <c r="EF227"/>
  <c r="EK227" s="1"/>
  <c r="DT227"/>
  <c r="DY227" s="1"/>
  <c r="DH227"/>
  <c r="DM227" s="1"/>
  <c r="CV227"/>
  <c r="DA227" s="1"/>
  <c r="CJ227"/>
  <c r="CO227" s="1"/>
  <c r="BX227"/>
  <c r="CC227" s="1"/>
  <c r="BL227"/>
  <c r="BQ227" s="1"/>
  <c r="AZ227"/>
  <c r="BE227" s="1"/>
  <c r="AN227"/>
  <c r="AS227" s="1"/>
  <c r="AB227"/>
  <c r="AG227" s="1"/>
  <c r="P227"/>
  <c r="U227" s="1"/>
  <c r="ER226"/>
  <c r="EW226" s="1"/>
  <c r="EF226"/>
  <c r="EK226" s="1"/>
  <c r="DT226"/>
  <c r="DY226" s="1"/>
  <c r="DH226"/>
  <c r="DM226" s="1"/>
  <c r="CV226"/>
  <c r="DA226" s="1"/>
  <c r="CJ226"/>
  <c r="CO226" s="1"/>
  <c r="BX226"/>
  <c r="CC226" s="1"/>
  <c r="BL226"/>
  <c r="BQ226" s="1"/>
  <c r="AZ226"/>
  <c r="BE226" s="1"/>
  <c r="AN226"/>
  <c r="AS226" s="1"/>
  <c r="AB226"/>
  <c r="AG226" s="1"/>
  <c r="P226"/>
  <c r="U226" s="1"/>
  <c r="ER225"/>
  <c r="EW225" s="1"/>
  <c r="EF225"/>
  <c r="EK225" s="1"/>
  <c r="DT225"/>
  <c r="DY225" s="1"/>
  <c r="DH225"/>
  <c r="DM225" s="1"/>
  <c r="CV225"/>
  <c r="DA225" s="1"/>
  <c r="CJ225"/>
  <c r="CO225" s="1"/>
  <c r="BX225"/>
  <c r="CC225" s="1"/>
  <c r="BL225"/>
  <c r="BQ225" s="1"/>
  <c r="AZ225"/>
  <c r="BE225" s="1"/>
  <c r="AN225"/>
  <c r="AS225" s="1"/>
  <c r="AB225"/>
  <c r="AG225" s="1"/>
  <c r="P225"/>
  <c r="U225" s="1"/>
  <c r="ER224"/>
  <c r="EW224" s="1"/>
  <c r="EF224"/>
  <c r="EK224" s="1"/>
  <c r="DT224"/>
  <c r="DY224" s="1"/>
  <c r="DH224"/>
  <c r="DM224" s="1"/>
  <c r="CV224"/>
  <c r="DA224" s="1"/>
  <c r="CJ224"/>
  <c r="CO224" s="1"/>
  <c r="BX224"/>
  <c r="CC224" s="1"/>
  <c r="BL224"/>
  <c r="BQ224" s="1"/>
  <c r="AZ224"/>
  <c r="BE224" s="1"/>
  <c r="AN224"/>
  <c r="AS224" s="1"/>
  <c r="AB224"/>
  <c r="AG224" s="1"/>
  <c r="P224"/>
  <c r="U224" s="1"/>
  <c r="ER223"/>
  <c r="EW223" s="1"/>
  <c r="EF223"/>
  <c r="EK223" s="1"/>
  <c r="DT223"/>
  <c r="DY223" s="1"/>
  <c r="DH223"/>
  <c r="DM223" s="1"/>
  <c r="CV223"/>
  <c r="DA223" s="1"/>
  <c r="CJ223"/>
  <c r="CO223" s="1"/>
  <c r="BX223"/>
  <c r="CC223" s="1"/>
  <c r="BL223"/>
  <c r="BQ223" s="1"/>
  <c r="AZ223"/>
  <c r="BE223" s="1"/>
  <c r="AN223"/>
  <c r="AS223" s="1"/>
  <c r="AB223"/>
  <c r="AG223" s="1"/>
  <c r="P223"/>
  <c r="U223" s="1"/>
  <c r="ER222"/>
  <c r="EW222" s="1"/>
  <c r="EF222"/>
  <c r="EK222" s="1"/>
  <c r="DT222"/>
  <c r="DY222" s="1"/>
  <c r="DH222"/>
  <c r="DM222" s="1"/>
  <c r="CV222"/>
  <c r="DA222" s="1"/>
  <c r="CJ222"/>
  <c r="CO222" s="1"/>
  <c r="BX222"/>
  <c r="CC222" s="1"/>
  <c r="BL222"/>
  <c r="BQ222" s="1"/>
  <c r="AZ222"/>
  <c r="BE222" s="1"/>
  <c r="AN222"/>
  <c r="AS222" s="1"/>
  <c r="AB222"/>
  <c r="AG222" s="1"/>
  <c r="P222"/>
  <c r="U222" s="1"/>
  <c r="ER221"/>
  <c r="EW221" s="1"/>
  <c r="EF221"/>
  <c r="EK221" s="1"/>
  <c r="DT221"/>
  <c r="DY221" s="1"/>
  <c r="DH221"/>
  <c r="DM221" s="1"/>
  <c r="CV221"/>
  <c r="DA221" s="1"/>
  <c r="CJ221"/>
  <c r="CO221" s="1"/>
  <c r="BX221"/>
  <c r="CC221" s="1"/>
  <c r="BL221"/>
  <c r="BQ221" s="1"/>
  <c r="AZ221"/>
  <c r="BE221" s="1"/>
  <c r="AN221"/>
  <c r="AS221" s="1"/>
  <c r="AB221"/>
  <c r="AG221" s="1"/>
  <c r="P221"/>
  <c r="U221" s="1"/>
  <c r="ER220"/>
  <c r="EW220" s="1"/>
  <c r="EF220"/>
  <c r="EK220" s="1"/>
  <c r="DT220"/>
  <c r="DY220" s="1"/>
  <c r="DH220"/>
  <c r="DM220" s="1"/>
  <c r="CV220"/>
  <c r="DA220" s="1"/>
  <c r="CJ220"/>
  <c r="CO220" s="1"/>
  <c r="BX220"/>
  <c r="CC220" s="1"/>
  <c r="BL220"/>
  <c r="BQ220" s="1"/>
  <c r="AZ220"/>
  <c r="BE220" s="1"/>
  <c r="AN220"/>
  <c r="AS220" s="1"/>
  <c r="AB220"/>
  <c r="AG220" s="1"/>
  <c r="P220"/>
  <c r="U220" s="1"/>
  <c r="ER219"/>
  <c r="EW219" s="1"/>
  <c r="EF219"/>
  <c r="EK219" s="1"/>
  <c r="DT219"/>
  <c r="DY219" s="1"/>
  <c r="DH219"/>
  <c r="DM219" s="1"/>
  <c r="CV219"/>
  <c r="DA219" s="1"/>
  <c r="CJ219"/>
  <c r="CO219" s="1"/>
  <c r="BX219"/>
  <c r="CC219" s="1"/>
  <c r="BL219"/>
  <c r="BQ219" s="1"/>
  <c r="AZ219"/>
  <c r="BE219" s="1"/>
  <c r="AN219"/>
  <c r="AS219" s="1"/>
  <c r="AB219"/>
  <c r="AG219" s="1"/>
  <c r="P219"/>
  <c r="U219" s="1"/>
  <c r="ER218"/>
  <c r="EW218" s="1"/>
  <c r="EF218"/>
  <c r="EK218" s="1"/>
  <c r="DT218"/>
  <c r="DY218" s="1"/>
  <c r="DH218"/>
  <c r="DM218" s="1"/>
  <c r="CV218"/>
  <c r="DA218" s="1"/>
  <c r="CJ218"/>
  <c r="CO218" s="1"/>
  <c r="BX218"/>
  <c r="CC218" s="1"/>
  <c r="BL218"/>
  <c r="BQ218" s="1"/>
  <c r="AZ218"/>
  <c r="BE218" s="1"/>
  <c r="AN218"/>
  <c r="AS218" s="1"/>
  <c r="AB218"/>
  <c r="AG218" s="1"/>
  <c r="P218"/>
  <c r="U218" s="1"/>
  <c r="ER217"/>
  <c r="EW217" s="1"/>
  <c r="EF217"/>
  <c r="EK217" s="1"/>
  <c r="DT217"/>
  <c r="DY217" s="1"/>
  <c r="DH217"/>
  <c r="DM217" s="1"/>
  <c r="CV217"/>
  <c r="DA217" s="1"/>
  <c r="CJ217"/>
  <c r="CO217" s="1"/>
  <c r="BX217"/>
  <c r="CC217" s="1"/>
  <c r="BL217"/>
  <c r="BQ217" s="1"/>
  <c r="AZ217"/>
  <c r="BE217" s="1"/>
  <c r="AN217"/>
  <c r="AS217" s="1"/>
  <c r="AB217"/>
  <c r="AG217" s="1"/>
  <c r="P217"/>
  <c r="U217" s="1"/>
  <c r="ER216"/>
  <c r="EW216" s="1"/>
  <c r="EF216"/>
  <c r="EK216" s="1"/>
  <c r="DT216"/>
  <c r="DY216" s="1"/>
  <c r="DH216"/>
  <c r="DM216" s="1"/>
  <c r="CV216"/>
  <c r="DA216" s="1"/>
  <c r="CJ216"/>
  <c r="CO216" s="1"/>
  <c r="BX216"/>
  <c r="CC216" s="1"/>
  <c r="BL216"/>
  <c r="BQ216" s="1"/>
  <c r="AZ216"/>
  <c r="BE216" s="1"/>
  <c r="AN216"/>
  <c r="AS216" s="1"/>
  <c r="AB216"/>
  <c r="AG216" s="1"/>
  <c r="P216"/>
  <c r="U216" s="1"/>
  <c r="ER215"/>
  <c r="EW215" s="1"/>
  <c r="EF215"/>
  <c r="EK215" s="1"/>
  <c r="DT215"/>
  <c r="DY215" s="1"/>
  <c r="DH215"/>
  <c r="DM215" s="1"/>
  <c r="CV215"/>
  <c r="DA215" s="1"/>
  <c r="CJ215"/>
  <c r="CO215" s="1"/>
  <c r="BX215"/>
  <c r="CC215" s="1"/>
  <c r="BL215"/>
  <c r="BQ215" s="1"/>
  <c r="AZ215"/>
  <c r="BE215" s="1"/>
  <c r="AN215"/>
  <c r="AS215" s="1"/>
  <c r="AB215"/>
  <c r="AG215" s="1"/>
  <c r="P215"/>
  <c r="U215" s="1"/>
  <c r="ER214"/>
  <c r="EW214" s="1"/>
  <c r="EF214"/>
  <c r="EK214" s="1"/>
  <c r="DT214"/>
  <c r="DY214" s="1"/>
  <c r="DH214"/>
  <c r="DM214" s="1"/>
  <c r="CV214"/>
  <c r="DA214" s="1"/>
  <c r="CJ214"/>
  <c r="CO214" s="1"/>
  <c r="BX214"/>
  <c r="CC214" s="1"/>
  <c r="BL214"/>
  <c r="BQ214" s="1"/>
  <c r="AZ214"/>
  <c r="BE214" s="1"/>
  <c r="AN214"/>
  <c r="AS214" s="1"/>
  <c r="AB214"/>
  <c r="AG214" s="1"/>
  <c r="P214"/>
  <c r="U214" s="1"/>
  <c r="ER213"/>
  <c r="EW213" s="1"/>
  <c r="EF213"/>
  <c r="EK213" s="1"/>
  <c r="DT213"/>
  <c r="DY213" s="1"/>
  <c r="DH213"/>
  <c r="DM213" s="1"/>
  <c r="CV213"/>
  <c r="DA213" s="1"/>
  <c r="CJ213"/>
  <c r="CO213" s="1"/>
  <c r="BX213"/>
  <c r="CC213" s="1"/>
  <c r="BL213"/>
  <c r="BQ213" s="1"/>
  <c r="AZ213"/>
  <c r="BE213" s="1"/>
  <c r="AN213"/>
  <c r="AS213" s="1"/>
  <c r="AB213"/>
  <c r="AG213" s="1"/>
  <c r="P213"/>
  <c r="U213" s="1"/>
  <c r="ER212"/>
  <c r="EW212" s="1"/>
  <c r="EF212"/>
  <c r="EK212" s="1"/>
  <c r="DT212"/>
  <c r="DY212" s="1"/>
  <c r="DH212"/>
  <c r="DM212" s="1"/>
  <c r="CV212"/>
  <c r="DA212" s="1"/>
  <c r="CJ212"/>
  <c r="CO212" s="1"/>
  <c r="BX212"/>
  <c r="CC212" s="1"/>
  <c r="BL212"/>
  <c r="BQ212" s="1"/>
  <c r="AZ212"/>
  <c r="BE212" s="1"/>
  <c r="AN212"/>
  <c r="AS212" s="1"/>
  <c r="AB212"/>
  <c r="AG212" s="1"/>
  <c r="P212"/>
  <c r="U212" s="1"/>
  <c r="ER211"/>
  <c r="EW211" s="1"/>
  <c r="EF211"/>
  <c r="EK211" s="1"/>
  <c r="DT211"/>
  <c r="DY211" s="1"/>
  <c r="DH211"/>
  <c r="DM211" s="1"/>
  <c r="CV211"/>
  <c r="DA211" s="1"/>
  <c r="CJ211"/>
  <c r="CO211" s="1"/>
  <c r="BX211"/>
  <c r="CC211" s="1"/>
  <c r="BL211"/>
  <c r="BQ211" s="1"/>
  <c r="AZ211"/>
  <c r="BE211" s="1"/>
  <c r="AN211"/>
  <c r="AS211" s="1"/>
  <c r="AB211"/>
  <c r="AG211" s="1"/>
  <c r="P211"/>
  <c r="U211" s="1"/>
  <c r="ER210"/>
  <c r="EW210" s="1"/>
  <c r="EF210"/>
  <c r="EK210" s="1"/>
  <c r="DT210"/>
  <c r="DY210" s="1"/>
  <c r="DH210"/>
  <c r="DM210" s="1"/>
  <c r="CV210"/>
  <c r="DA210" s="1"/>
  <c r="CJ210"/>
  <c r="CO210" s="1"/>
  <c r="BX210"/>
  <c r="CC210" s="1"/>
  <c r="BL210"/>
  <c r="BQ210" s="1"/>
  <c r="AZ210"/>
  <c r="BE210" s="1"/>
  <c r="AN210"/>
  <c r="AS210" s="1"/>
  <c r="AB210"/>
  <c r="AG210" s="1"/>
  <c r="P210"/>
  <c r="U210" s="1"/>
  <c r="ER209"/>
  <c r="EW209" s="1"/>
  <c r="EF209"/>
  <c r="EK209" s="1"/>
  <c r="DT209"/>
  <c r="DY209" s="1"/>
  <c r="DH209"/>
  <c r="DM209" s="1"/>
  <c r="CV209"/>
  <c r="DA209" s="1"/>
  <c r="CJ209"/>
  <c r="CO209" s="1"/>
  <c r="BX209"/>
  <c r="CC209" s="1"/>
  <c r="BL209"/>
  <c r="BQ209" s="1"/>
  <c r="AZ209"/>
  <c r="BE209" s="1"/>
  <c r="AN209"/>
  <c r="AS209" s="1"/>
  <c r="AB209"/>
  <c r="AG209" s="1"/>
  <c r="P209"/>
  <c r="U209" s="1"/>
  <c r="ER208"/>
  <c r="EW208" s="1"/>
  <c r="EF208"/>
  <c r="EK208" s="1"/>
  <c r="DT208"/>
  <c r="DY208" s="1"/>
  <c r="DH208"/>
  <c r="DM208" s="1"/>
  <c r="CV208"/>
  <c r="DA208" s="1"/>
  <c r="CJ208"/>
  <c r="CO208" s="1"/>
  <c r="BX208"/>
  <c r="CC208" s="1"/>
  <c r="BL208"/>
  <c r="BQ208" s="1"/>
  <c r="AZ208"/>
  <c r="BE208" s="1"/>
  <c r="AN208"/>
  <c r="AS208" s="1"/>
  <c r="AB208"/>
  <c r="AG208" s="1"/>
  <c r="P208"/>
  <c r="U208" s="1"/>
  <c r="ER207"/>
  <c r="EW207" s="1"/>
  <c r="EF207"/>
  <c r="EK207" s="1"/>
  <c r="DT207"/>
  <c r="DY207" s="1"/>
  <c r="DH207"/>
  <c r="DM207" s="1"/>
  <c r="CV207"/>
  <c r="DA207" s="1"/>
  <c r="CJ207"/>
  <c r="CO207" s="1"/>
  <c r="BX207"/>
  <c r="CC207" s="1"/>
  <c r="BL207"/>
  <c r="BQ207" s="1"/>
  <c r="AZ207"/>
  <c r="BE207" s="1"/>
  <c r="AN207"/>
  <c r="AS207" s="1"/>
  <c r="AB207"/>
  <c r="AG207" s="1"/>
  <c r="P207"/>
  <c r="U207" s="1"/>
  <c r="ER206"/>
  <c r="EW206" s="1"/>
  <c r="EF206"/>
  <c r="EK206" s="1"/>
  <c r="DT206"/>
  <c r="DY206" s="1"/>
  <c r="DH206"/>
  <c r="DM206" s="1"/>
  <c r="CV206"/>
  <c r="DA206" s="1"/>
  <c r="CJ206"/>
  <c r="CO206" s="1"/>
  <c r="BX206"/>
  <c r="CC206" s="1"/>
  <c r="BL206"/>
  <c r="BQ206" s="1"/>
  <c r="AZ206"/>
  <c r="BE206" s="1"/>
  <c r="AN206"/>
  <c r="AS206" s="1"/>
  <c r="AB206"/>
  <c r="AG206" s="1"/>
  <c r="P206"/>
  <c r="U206" s="1"/>
  <c r="ER205"/>
  <c r="EW205" s="1"/>
  <c r="EF205"/>
  <c r="EK205" s="1"/>
  <c r="DT205"/>
  <c r="DY205" s="1"/>
  <c r="DH205"/>
  <c r="DM205" s="1"/>
  <c r="CV205"/>
  <c r="DA205" s="1"/>
  <c r="CJ205"/>
  <c r="CO205" s="1"/>
  <c r="BX205"/>
  <c r="CC205" s="1"/>
  <c r="BL205"/>
  <c r="BQ205" s="1"/>
  <c r="AZ205"/>
  <c r="BE205" s="1"/>
  <c r="AN205"/>
  <c r="AS205" s="1"/>
  <c r="AB205"/>
  <c r="AG205" s="1"/>
  <c r="P205"/>
  <c r="U205" s="1"/>
  <c r="ER204"/>
  <c r="EW204" s="1"/>
  <c r="EF204"/>
  <c r="EK204" s="1"/>
  <c r="DT204"/>
  <c r="DY204" s="1"/>
  <c r="DH204"/>
  <c r="DM204" s="1"/>
  <c r="CV204"/>
  <c r="DA204" s="1"/>
  <c r="CJ204"/>
  <c r="CO204" s="1"/>
  <c r="BX204"/>
  <c r="CC204" s="1"/>
  <c r="BL204"/>
  <c r="BQ204" s="1"/>
  <c r="AZ204"/>
  <c r="BE204" s="1"/>
  <c r="AN204"/>
  <c r="AS204" s="1"/>
  <c r="AB204"/>
  <c r="AG204" s="1"/>
  <c r="P204"/>
  <c r="U204" s="1"/>
  <c r="ER203"/>
  <c r="EW203" s="1"/>
  <c r="EF203"/>
  <c r="EK203" s="1"/>
  <c r="DT203"/>
  <c r="DY203" s="1"/>
  <c r="DH203"/>
  <c r="DM203" s="1"/>
  <c r="CV203"/>
  <c r="DA203" s="1"/>
  <c r="CJ203"/>
  <c r="CO203" s="1"/>
  <c r="BX203"/>
  <c r="CC203" s="1"/>
  <c r="BL203"/>
  <c r="BQ203" s="1"/>
  <c r="AZ203"/>
  <c r="BE203" s="1"/>
  <c r="AN203"/>
  <c r="AS203" s="1"/>
  <c r="AB203"/>
  <c r="AG203" s="1"/>
  <c r="P203"/>
  <c r="U203" s="1"/>
  <c r="ER202"/>
  <c r="EW202" s="1"/>
  <c r="EF202"/>
  <c r="EK202" s="1"/>
  <c r="DT202"/>
  <c r="DY202" s="1"/>
  <c r="DH202"/>
  <c r="DM202" s="1"/>
  <c r="CV202"/>
  <c r="DA202" s="1"/>
  <c r="CJ202"/>
  <c r="CO202" s="1"/>
  <c r="BX202"/>
  <c r="CC202" s="1"/>
  <c r="BL202"/>
  <c r="BQ202" s="1"/>
  <c r="AZ202"/>
  <c r="BE202" s="1"/>
  <c r="AN202"/>
  <c r="AS202" s="1"/>
  <c r="AB202"/>
  <c r="AG202" s="1"/>
  <c r="P202"/>
  <c r="U202" s="1"/>
  <c r="ER201"/>
  <c r="EW201" s="1"/>
  <c r="EF201"/>
  <c r="EK201" s="1"/>
  <c r="DT201"/>
  <c r="DY201" s="1"/>
  <c r="DH201"/>
  <c r="DM201" s="1"/>
  <c r="CV201"/>
  <c r="DA201" s="1"/>
  <c r="CJ201"/>
  <c r="CO201" s="1"/>
  <c r="BX201"/>
  <c r="CC201" s="1"/>
  <c r="BL201"/>
  <c r="BQ201" s="1"/>
  <c r="AZ201"/>
  <c r="BE201" s="1"/>
  <c r="AN201"/>
  <c r="AS201" s="1"/>
  <c r="AB201"/>
  <c r="AG201" s="1"/>
  <c r="P201"/>
  <c r="U201" s="1"/>
  <c r="ER200"/>
  <c r="EW200" s="1"/>
  <c r="EF200"/>
  <c r="EK200" s="1"/>
  <c r="DT200"/>
  <c r="DY200" s="1"/>
  <c r="DH200"/>
  <c r="DM200" s="1"/>
  <c r="CV200"/>
  <c r="DA200" s="1"/>
  <c r="CJ200"/>
  <c r="CO200" s="1"/>
  <c r="BX200"/>
  <c r="CC200" s="1"/>
  <c r="BL200"/>
  <c r="BQ200" s="1"/>
  <c r="AZ200"/>
  <c r="BE200" s="1"/>
  <c r="AN200"/>
  <c r="AS200" s="1"/>
  <c r="AB200"/>
  <c r="AG200" s="1"/>
  <c r="P200"/>
  <c r="U200" s="1"/>
  <c r="ER199"/>
  <c r="EW199" s="1"/>
  <c r="EF199"/>
  <c r="EK199" s="1"/>
  <c r="DT199"/>
  <c r="DY199" s="1"/>
  <c r="DH199"/>
  <c r="DM199" s="1"/>
  <c r="CV199"/>
  <c r="DA199" s="1"/>
  <c r="CJ199"/>
  <c r="CO199" s="1"/>
  <c r="BX199"/>
  <c r="CC199" s="1"/>
  <c r="BL199"/>
  <c r="BQ199" s="1"/>
  <c r="AZ199"/>
  <c r="BE199" s="1"/>
  <c r="AN199"/>
  <c r="AS199" s="1"/>
  <c r="AB199"/>
  <c r="AG199" s="1"/>
  <c r="P199"/>
  <c r="U199" s="1"/>
  <c r="ER198"/>
  <c r="EW198" s="1"/>
  <c r="EF198"/>
  <c r="EK198" s="1"/>
  <c r="DT198"/>
  <c r="DY198" s="1"/>
  <c r="DH198"/>
  <c r="DM198" s="1"/>
  <c r="CV198"/>
  <c r="DA198" s="1"/>
  <c r="CJ198"/>
  <c r="CO198" s="1"/>
  <c r="BX198"/>
  <c r="CC198" s="1"/>
  <c r="BL198"/>
  <c r="BQ198" s="1"/>
  <c r="AZ198"/>
  <c r="BE198" s="1"/>
  <c r="AN198"/>
  <c r="AS198" s="1"/>
  <c r="AB198"/>
  <c r="AG198" s="1"/>
  <c r="P198"/>
  <c r="U198" s="1"/>
  <c r="ER197"/>
  <c r="EW197" s="1"/>
  <c r="EF197"/>
  <c r="EK197" s="1"/>
  <c r="DT197"/>
  <c r="DY197" s="1"/>
  <c r="DH197"/>
  <c r="DM197" s="1"/>
  <c r="CV197"/>
  <c r="DA197" s="1"/>
  <c r="CJ197"/>
  <c r="CO197" s="1"/>
  <c r="BX197"/>
  <c r="CC197" s="1"/>
  <c r="BL197"/>
  <c r="BQ197" s="1"/>
  <c r="AZ197"/>
  <c r="BE197" s="1"/>
  <c r="AN197"/>
  <c r="AS197" s="1"/>
  <c r="AB197"/>
  <c r="AG197" s="1"/>
  <c r="P197"/>
  <c r="U197" s="1"/>
  <c r="ER196"/>
  <c r="EW196" s="1"/>
  <c r="EF196"/>
  <c r="EK196" s="1"/>
  <c r="DT196"/>
  <c r="DY196" s="1"/>
  <c r="DH196"/>
  <c r="DM196" s="1"/>
  <c r="CV196"/>
  <c r="DA196" s="1"/>
  <c r="CJ196"/>
  <c r="CO196" s="1"/>
  <c r="BX196"/>
  <c r="CC196" s="1"/>
  <c r="BL196"/>
  <c r="BQ196" s="1"/>
  <c r="AZ196"/>
  <c r="BE196" s="1"/>
  <c r="AN196"/>
  <c r="AS196" s="1"/>
  <c r="AB196"/>
  <c r="AG196" s="1"/>
  <c r="P196"/>
  <c r="U196" s="1"/>
  <c r="ER195"/>
  <c r="EW195" s="1"/>
  <c r="EF195"/>
  <c r="EK195" s="1"/>
  <c r="DT195"/>
  <c r="DY195" s="1"/>
  <c r="DH195"/>
  <c r="DM195" s="1"/>
  <c r="CV195"/>
  <c r="DA195" s="1"/>
  <c r="CJ195"/>
  <c r="CO195" s="1"/>
  <c r="BX195"/>
  <c r="CC195" s="1"/>
  <c r="BL195"/>
  <c r="BQ195" s="1"/>
  <c r="AZ195"/>
  <c r="BE195" s="1"/>
  <c r="AN195"/>
  <c r="AS195" s="1"/>
  <c r="AB195"/>
  <c r="AG195" s="1"/>
  <c r="P195"/>
  <c r="U195" s="1"/>
  <c r="ER194"/>
  <c r="EW194" s="1"/>
  <c r="EF194"/>
  <c r="EK194" s="1"/>
  <c r="DT194"/>
  <c r="DY194" s="1"/>
  <c r="DH194"/>
  <c r="DM194" s="1"/>
  <c r="CV194"/>
  <c r="DA194" s="1"/>
  <c r="CJ194"/>
  <c r="CO194" s="1"/>
  <c r="BX194"/>
  <c r="CC194" s="1"/>
  <c r="BL194"/>
  <c r="BQ194" s="1"/>
  <c r="AZ194"/>
  <c r="BE194" s="1"/>
  <c r="AN194"/>
  <c r="AS194" s="1"/>
  <c r="AB194"/>
  <c r="AG194" s="1"/>
  <c r="P194"/>
  <c r="U194" s="1"/>
  <c r="ER193"/>
  <c r="EW193" s="1"/>
  <c r="EF193"/>
  <c r="EK193" s="1"/>
  <c r="DT193"/>
  <c r="DY193" s="1"/>
  <c r="DH193"/>
  <c r="DM193" s="1"/>
  <c r="CV193"/>
  <c r="DA193" s="1"/>
  <c r="CJ193"/>
  <c r="CO193" s="1"/>
  <c r="BX193"/>
  <c r="CC193" s="1"/>
  <c r="BL193"/>
  <c r="BQ193" s="1"/>
  <c r="AZ193"/>
  <c r="BE193" s="1"/>
  <c r="AN193"/>
  <c r="AS193" s="1"/>
  <c r="AB193"/>
  <c r="AG193" s="1"/>
  <c r="P193"/>
  <c r="U193" s="1"/>
  <c r="ER192"/>
  <c r="EW192" s="1"/>
  <c r="EF192"/>
  <c r="EK192" s="1"/>
  <c r="DT192"/>
  <c r="DY192" s="1"/>
  <c r="DH192"/>
  <c r="DM192" s="1"/>
  <c r="CV192"/>
  <c r="DA192" s="1"/>
  <c r="CJ192"/>
  <c r="CO192" s="1"/>
  <c r="BX192"/>
  <c r="CC192" s="1"/>
  <c r="BL192"/>
  <c r="BQ192" s="1"/>
  <c r="AZ192"/>
  <c r="BE192" s="1"/>
  <c r="AN192"/>
  <c r="AS192" s="1"/>
  <c r="AB192"/>
  <c r="AG192" s="1"/>
  <c r="P192"/>
  <c r="U192" s="1"/>
  <c r="ER191"/>
  <c r="EW191" s="1"/>
  <c r="EF191"/>
  <c r="EK191" s="1"/>
  <c r="DT191"/>
  <c r="DY191" s="1"/>
  <c r="DH191"/>
  <c r="DM191" s="1"/>
  <c r="CV191"/>
  <c r="DA191" s="1"/>
  <c r="CJ191"/>
  <c r="CO191" s="1"/>
  <c r="BX191"/>
  <c r="CC191" s="1"/>
  <c r="BL191"/>
  <c r="BQ191" s="1"/>
  <c r="AZ191"/>
  <c r="BE191" s="1"/>
  <c r="AN191"/>
  <c r="AS191" s="1"/>
  <c r="AB191"/>
  <c r="AG191" s="1"/>
  <c r="P191"/>
  <c r="U191" s="1"/>
  <c r="ER190"/>
  <c r="EW190" s="1"/>
  <c r="EF190"/>
  <c r="EK190" s="1"/>
  <c r="DT190"/>
  <c r="DY190" s="1"/>
  <c r="DH190"/>
  <c r="DM190" s="1"/>
  <c r="CV190"/>
  <c r="DA190" s="1"/>
  <c r="CJ190"/>
  <c r="CO190" s="1"/>
  <c r="BX190"/>
  <c r="CC190" s="1"/>
  <c r="BL190"/>
  <c r="BQ190" s="1"/>
  <c r="AZ190"/>
  <c r="BE190" s="1"/>
  <c r="AN190"/>
  <c r="AS190" s="1"/>
  <c r="AB190"/>
  <c r="AG190" s="1"/>
  <c r="P190"/>
  <c r="U190" s="1"/>
  <c r="ER189"/>
  <c r="EW189" s="1"/>
  <c r="EF189"/>
  <c r="EK189" s="1"/>
  <c r="DT189"/>
  <c r="DY189" s="1"/>
  <c r="DH189"/>
  <c r="DM189" s="1"/>
  <c r="CV189"/>
  <c r="DA189" s="1"/>
  <c r="CJ189"/>
  <c r="CO189" s="1"/>
  <c r="BX189"/>
  <c r="CC189" s="1"/>
  <c r="BL189"/>
  <c r="BQ189" s="1"/>
  <c r="AZ189"/>
  <c r="BE189" s="1"/>
  <c r="AN189"/>
  <c r="AS189" s="1"/>
  <c r="AB189"/>
  <c r="AG189" s="1"/>
  <c r="P189"/>
  <c r="U189" s="1"/>
  <c r="ER188"/>
  <c r="EW188" s="1"/>
  <c r="EF188"/>
  <c r="EK188" s="1"/>
  <c r="DT188"/>
  <c r="DY188" s="1"/>
  <c r="DH188"/>
  <c r="DM188" s="1"/>
  <c r="CV188"/>
  <c r="DA188" s="1"/>
  <c r="CJ188"/>
  <c r="CO188" s="1"/>
  <c r="BX188"/>
  <c r="CC188" s="1"/>
  <c r="BL188"/>
  <c r="BQ188" s="1"/>
  <c r="AZ188"/>
  <c r="BE188" s="1"/>
  <c r="AN188"/>
  <c r="AS188" s="1"/>
  <c r="AB188"/>
  <c r="AG188" s="1"/>
  <c r="P188"/>
  <c r="U188" s="1"/>
  <c r="ER187"/>
  <c r="EW187" s="1"/>
  <c r="EF187"/>
  <c r="EK187" s="1"/>
  <c r="DT187"/>
  <c r="DY187" s="1"/>
  <c r="DH187"/>
  <c r="DM187" s="1"/>
  <c r="CV187"/>
  <c r="DA187" s="1"/>
  <c r="CJ187"/>
  <c r="CO187" s="1"/>
  <c r="BX187"/>
  <c r="CC187" s="1"/>
  <c r="BL187"/>
  <c r="BQ187" s="1"/>
  <c r="AZ187"/>
  <c r="BE187" s="1"/>
  <c r="AN187"/>
  <c r="AS187" s="1"/>
  <c r="AB187"/>
  <c r="AG187" s="1"/>
  <c r="P187"/>
  <c r="U187" s="1"/>
  <c r="ER186"/>
  <c r="EW186" s="1"/>
  <c r="EF186"/>
  <c r="EK186" s="1"/>
  <c r="DT186"/>
  <c r="DY186" s="1"/>
  <c r="DH186"/>
  <c r="DM186" s="1"/>
  <c r="CV186"/>
  <c r="DA186" s="1"/>
  <c r="CJ186"/>
  <c r="CO186" s="1"/>
  <c r="BX186"/>
  <c r="CC186" s="1"/>
  <c r="BL186"/>
  <c r="BQ186" s="1"/>
  <c r="AZ186"/>
  <c r="BE186" s="1"/>
  <c r="AN186"/>
  <c r="AS186" s="1"/>
  <c r="AB186"/>
  <c r="AG186" s="1"/>
  <c r="P186"/>
  <c r="U186" s="1"/>
  <c r="ER185"/>
  <c r="EW185" s="1"/>
  <c r="EF185"/>
  <c r="EK185" s="1"/>
  <c r="DT185"/>
  <c r="DY185" s="1"/>
  <c r="DH185"/>
  <c r="DM185" s="1"/>
  <c r="CV185"/>
  <c r="DA185" s="1"/>
  <c r="CJ185"/>
  <c r="CO185" s="1"/>
  <c r="BX185"/>
  <c r="CC185" s="1"/>
  <c r="BL185"/>
  <c r="BQ185" s="1"/>
  <c r="AZ185"/>
  <c r="BE185" s="1"/>
  <c r="AN185"/>
  <c r="AS185" s="1"/>
  <c r="AB185"/>
  <c r="AG185" s="1"/>
  <c r="P185"/>
  <c r="U185" s="1"/>
  <c r="ER184"/>
  <c r="EW184" s="1"/>
  <c r="EF184"/>
  <c r="EK184" s="1"/>
  <c r="DT184"/>
  <c r="DY184" s="1"/>
  <c r="DH184"/>
  <c r="DM184" s="1"/>
  <c r="CV184"/>
  <c r="DA184" s="1"/>
  <c r="CJ184"/>
  <c r="CO184" s="1"/>
  <c r="BX184"/>
  <c r="CC184" s="1"/>
  <c r="BL184"/>
  <c r="BQ184" s="1"/>
  <c r="AZ184"/>
  <c r="BE184" s="1"/>
  <c r="AN184"/>
  <c r="AS184" s="1"/>
  <c r="AB184"/>
  <c r="AG184" s="1"/>
  <c r="P184"/>
  <c r="U184" s="1"/>
  <c r="ER183"/>
  <c r="EW183" s="1"/>
  <c r="EF183"/>
  <c r="EK183" s="1"/>
  <c r="DT183"/>
  <c r="DY183" s="1"/>
  <c r="DH183"/>
  <c r="DM183" s="1"/>
  <c r="CV183"/>
  <c r="DA183" s="1"/>
  <c r="CJ183"/>
  <c r="CO183" s="1"/>
  <c r="BX183"/>
  <c r="CC183" s="1"/>
  <c r="BL183"/>
  <c r="BQ183" s="1"/>
  <c r="AZ183"/>
  <c r="BE183" s="1"/>
  <c r="AN183"/>
  <c r="AS183" s="1"/>
  <c r="AB183"/>
  <c r="AG183" s="1"/>
  <c r="P183"/>
  <c r="U183" s="1"/>
  <c r="ER182"/>
  <c r="EW182" s="1"/>
  <c r="EF182"/>
  <c r="EK182" s="1"/>
  <c r="DT182"/>
  <c r="DY182" s="1"/>
  <c r="DH182"/>
  <c r="DM182" s="1"/>
  <c r="CV182"/>
  <c r="DA182" s="1"/>
  <c r="CJ182"/>
  <c r="CO182" s="1"/>
  <c r="BX182"/>
  <c r="CC182" s="1"/>
  <c r="BL182"/>
  <c r="BQ182" s="1"/>
  <c r="AZ182"/>
  <c r="BE182" s="1"/>
  <c r="AN182"/>
  <c r="AS182" s="1"/>
  <c r="AB182"/>
  <c r="AG182" s="1"/>
  <c r="P182"/>
  <c r="U182" s="1"/>
  <c r="ER181"/>
  <c r="EW181" s="1"/>
  <c r="EF181"/>
  <c r="EK181" s="1"/>
  <c r="DT181"/>
  <c r="DY181" s="1"/>
  <c r="DH181"/>
  <c r="DM181" s="1"/>
  <c r="CV181"/>
  <c r="DA181" s="1"/>
  <c r="CJ181"/>
  <c r="CO181" s="1"/>
  <c r="BX181"/>
  <c r="CC181" s="1"/>
  <c r="BL181"/>
  <c r="BQ181" s="1"/>
  <c r="AZ181"/>
  <c r="BE181" s="1"/>
  <c r="AN181"/>
  <c r="AS181" s="1"/>
  <c r="AB181"/>
  <c r="AG181" s="1"/>
  <c r="P181"/>
  <c r="U181" s="1"/>
  <c r="ER180"/>
  <c r="EW180" s="1"/>
  <c r="EF180"/>
  <c r="EK180" s="1"/>
  <c r="DT180"/>
  <c r="DY180" s="1"/>
  <c r="DH180"/>
  <c r="DM180" s="1"/>
  <c r="CV180"/>
  <c r="DA180" s="1"/>
  <c r="CJ180"/>
  <c r="CO180" s="1"/>
  <c r="BX180"/>
  <c r="CC180" s="1"/>
  <c r="BL180"/>
  <c r="BQ180" s="1"/>
  <c r="AZ180"/>
  <c r="BE180" s="1"/>
  <c r="AN180"/>
  <c r="AS180" s="1"/>
  <c r="AB180"/>
  <c r="AG180" s="1"/>
  <c r="P180"/>
  <c r="U180" s="1"/>
  <c r="ER179"/>
  <c r="EW179" s="1"/>
  <c r="EF179"/>
  <c r="EK179" s="1"/>
  <c r="DT179"/>
  <c r="DY179" s="1"/>
  <c r="DH179"/>
  <c r="DM179" s="1"/>
  <c r="CV179"/>
  <c r="DA179" s="1"/>
  <c r="CJ179"/>
  <c r="CO179" s="1"/>
  <c r="BX179"/>
  <c r="CC179" s="1"/>
  <c r="BL179"/>
  <c r="BQ179" s="1"/>
  <c r="AZ179"/>
  <c r="BE179" s="1"/>
  <c r="AN179"/>
  <c r="AS179" s="1"/>
  <c r="AB179"/>
  <c r="AG179" s="1"/>
  <c r="P179"/>
  <c r="U179" s="1"/>
  <c r="ER178"/>
  <c r="EW178" s="1"/>
  <c r="EF178"/>
  <c r="EK178" s="1"/>
  <c r="DT178"/>
  <c r="DY178" s="1"/>
  <c r="DH178"/>
  <c r="DM178" s="1"/>
  <c r="CV178"/>
  <c r="DA178" s="1"/>
  <c r="CJ178"/>
  <c r="CO178" s="1"/>
  <c r="BX178"/>
  <c r="CC178" s="1"/>
  <c r="BL178"/>
  <c r="BQ178" s="1"/>
  <c r="AZ178"/>
  <c r="BE178" s="1"/>
  <c r="AN178"/>
  <c r="AS178" s="1"/>
  <c r="AB178"/>
  <c r="AG178" s="1"/>
  <c r="P178"/>
  <c r="U178" s="1"/>
  <c r="ER177"/>
  <c r="EW177" s="1"/>
  <c r="EF177"/>
  <c r="EK177" s="1"/>
  <c r="DT177"/>
  <c r="DY177" s="1"/>
  <c r="DH177"/>
  <c r="DM177" s="1"/>
  <c r="CV177"/>
  <c r="DA177" s="1"/>
  <c r="CJ177"/>
  <c r="CO177" s="1"/>
  <c r="BX177"/>
  <c r="CC177" s="1"/>
  <c r="BL177"/>
  <c r="BQ177" s="1"/>
  <c r="AZ177"/>
  <c r="BE177" s="1"/>
  <c r="AN177"/>
  <c r="AS177" s="1"/>
  <c r="AB177"/>
  <c r="AG177" s="1"/>
  <c r="P177"/>
  <c r="U177" s="1"/>
  <c r="ER176"/>
  <c r="EW176" s="1"/>
  <c r="EF176"/>
  <c r="EK176" s="1"/>
  <c r="DT176"/>
  <c r="DY176" s="1"/>
  <c r="DH176"/>
  <c r="DM176" s="1"/>
  <c r="CV176"/>
  <c r="DA176" s="1"/>
  <c r="CJ176"/>
  <c r="CO176" s="1"/>
  <c r="BX176"/>
  <c r="CC176" s="1"/>
  <c r="BL176"/>
  <c r="BQ176" s="1"/>
  <c r="AZ176"/>
  <c r="BE176" s="1"/>
  <c r="AN176"/>
  <c r="AS176" s="1"/>
  <c r="AB176"/>
  <c r="AG176" s="1"/>
  <c r="P176"/>
  <c r="U176" s="1"/>
  <c r="ER175"/>
  <c r="EW175" s="1"/>
  <c r="EF175"/>
  <c r="EK175" s="1"/>
  <c r="DT175"/>
  <c r="DY175" s="1"/>
  <c r="DH175"/>
  <c r="DM175" s="1"/>
  <c r="CV175"/>
  <c r="DA175" s="1"/>
  <c r="CJ175"/>
  <c r="CO175" s="1"/>
  <c r="BX175"/>
  <c r="CC175" s="1"/>
  <c r="BL175"/>
  <c r="BQ175" s="1"/>
  <c r="AZ175"/>
  <c r="BE175" s="1"/>
  <c r="AN175"/>
  <c r="AS175" s="1"/>
  <c r="AB175"/>
  <c r="AG175" s="1"/>
  <c r="P175"/>
  <c r="U175" s="1"/>
  <c r="ER174"/>
  <c r="EW174" s="1"/>
  <c r="EF174"/>
  <c r="EK174" s="1"/>
  <c r="DT174"/>
  <c r="DY174" s="1"/>
  <c r="DH174"/>
  <c r="DM174" s="1"/>
  <c r="CV174"/>
  <c r="DA174" s="1"/>
  <c r="CJ174"/>
  <c r="CO174" s="1"/>
  <c r="BX174"/>
  <c r="CC174" s="1"/>
  <c r="BL174"/>
  <c r="BQ174" s="1"/>
  <c r="AZ174"/>
  <c r="BE174" s="1"/>
  <c r="AN174"/>
  <c r="AS174" s="1"/>
  <c r="AB174"/>
  <c r="AG174" s="1"/>
  <c r="P174"/>
  <c r="U174" s="1"/>
  <c r="ER173"/>
  <c r="EW173" s="1"/>
  <c r="EF173"/>
  <c r="EK173" s="1"/>
  <c r="DT173"/>
  <c r="DY173" s="1"/>
  <c r="DH173"/>
  <c r="DM173" s="1"/>
  <c r="CV173"/>
  <c r="DA173" s="1"/>
  <c r="CJ173"/>
  <c r="CO173" s="1"/>
  <c r="BX173"/>
  <c r="CC173" s="1"/>
  <c r="BL173"/>
  <c r="BQ173" s="1"/>
  <c r="AZ173"/>
  <c r="BE173" s="1"/>
  <c r="AN173"/>
  <c r="AS173" s="1"/>
  <c r="AB173"/>
  <c r="AG173" s="1"/>
  <c r="P173"/>
  <c r="U173" s="1"/>
  <c r="ER172"/>
  <c r="EW172" s="1"/>
  <c r="EF172"/>
  <c r="EK172" s="1"/>
  <c r="DT172"/>
  <c r="DY172" s="1"/>
  <c r="DH172"/>
  <c r="DM172" s="1"/>
  <c r="CV172"/>
  <c r="DA172" s="1"/>
  <c r="CJ172"/>
  <c r="CO172" s="1"/>
  <c r="BX172"/>
  <c r="CC172" s="1"/>
  <c r="BL172"/>
  <c r="BQ172" s="1"/>
  <c r="AZ172"/>
  <c r="BE172" s="1"/>
  <c r="AN172"/>
  <c r="AS172" s="1"/>
  <c r="AB172"/>
  <c r="AG172" s="1"/>
  <c r="P172"/>
  <c r="U172" s="1"/>
  <c r="ER171"/>
  <c r="EW171" s="1"/>
  <c r="EF171"/>
  <c r="EK171" s="1"/>
  <c r="DT171"/>
  <c r="DY171" s="1"/>
  <c r="DH171"/>
  <c r="DM171" s="1"/>
  <c r="CV171"/>
  <c r="DA171" s="1"/>
  <c r="CJ171"/>
  <c r="CO171" s="1"/>
  <c r="BX171"/>
  <c r="CC171" s="1"/>
  <c r="BL171"/>
  <c r="BQ171" s="1"/>
  <c r="AZ171"/>
  <c r="BE171" s="1"/>
  <c r="AN171"/>
  <c r="AS171" s="1"/>
  <c r="AB171"/>
  <c r="AG171" s="1"/>
  <c r="P171"/>
  <c r="U171" s="1"/>
  <c r="ER170"/>
  <c r="EW170" s="1"/>
  <c r="EF170"/>
  <c r="EK170" s="1"/>
  <c r="DT170"/>
  <c r="DY170" s="1"/>
  <c r="DH170"/>
  <c r="DM170" s="1"/>
  <c r="CV170"/>
  <c r="DA170" s="1"/>
  <c r="CJ170"/>
  <c r="CO170" s="1"/>
  <c r="BX170"/>
  <c r="CC170" s="1"/>
  <c r="BL170"/>
  <c r="BQ170" s="1"/>
  <c r="AZ170"/>
  <c r="BE170" s="1"/>
  <c r="AN170"/>
  <c r="AS170" s="1"/>
  <c r="AB170"/>
  <c r="AG170" s="1"/>
  <c r="P170"/>
  <c r="U170" s="1"/>
  <c r="ER169"/>
  <c r="EW169" s="1"/>
  <c r="EF169"/>
  <c r="EK169" s="1"/>
  <c r="DT169"/>
  <c r="DY169" s="1"/>
  <c r="DH169"/>
  <c r="DM169" s="1"/>
  <c r="CV169"/>
  <c r="DA169" s="1"/>
  <c r="CJ169"/>
  <c r="CO169" s="1"/>
  <c r="BX169"/>
  <c r="CC169" s="1"/>
  <c r="BL169"/>
  <c r="BQ169" s="1"/>
  <c r="AZ169"/>
  <c r="BE169" s="1"/>
  <c r="AN169"/>
  <c r="AS169" s="1"/>
  <c r="AB169"/>
  <c r="AG169" s="1"/>
  <c r="P169"/>
  <c r="U169" s="1"/>
  <c r="ER168"/>
  <c r="EW168" s="1"/>
  <c r="EF168"/>
  <c r="EK168" s="1"/>
  <c r="DT168"/>
  <c r="DY168" s="1"/>
  <c r="DH168"/>
  <c r="DM168" s="1"/>
  <c r="CV168"/>
  <c r="DA168" s="1"/>
  <c r="CJ168"/>
  <c r="CO168" s="1"/>
  <c r="BX168"/>
  <c r="CC168" s="1"/>
  <c r="BL168"/>
  <c r="BQ168" s="1"/>
  <c r="AZ168"/>
  <c r="BE168" s="1"/>
  <c r="AN168"/>
  <c r="AS168" s="1"/>
  <c r="AB168"/>
  <c r="AG168" s="1"/>
  <c r="P168"/>
  <c r="U168" s="1"/>
  <c r="ER167"/>
  <c r="EW167" s="1"/>
  <c r="EF167"/>
  <c r="EK167" s="1"/>
  <c r="DT167"/>
  <c r="DY167" s="1"/>
  <c r="DH167"/>
  <c r="DM167" s="1"/>
  <c r="CV167"/>
  <c r="DA167" s="1"/>
  <c r="CJ167"/>
  <c r="CO167" s="1"/>
  <c r="BX167"/>
  <c r="CC167" s="1"/>
  <c r="BL167"/>
  <c r="BQ167" s="1"/>
  <c r="AZ167"/>
  <c r="BE167" s="1"/>
  <c r="AN167"/>
  <c r="AS167" s="1"/>
  <c r="AB167"/>
  <c r="AG167" s="1"/>
  <c r="P167"/>
  <c r="U167" s="1"/>
  <c r="ER166"/>
  <c r="EW166" s="1"/>
  <c r="EF166"/>
  <c r="EK166" s="1"/>
  <c r="DT166"/>
  <c r="DY166" s="1"/>
  <c r="DH166"/>
  <c r="DM166" s="1"/>
  <c r="CV166"/>
  <c r="DA166" s="1"/>
  <c r="CJ166"/>
  <c r="CO166" s="1"/>
  <c r="BX166"/>
  <c r="CC166" s="1"/>
  <c r="BL166"/>
  <c r="BQ166" s="1"/>
  <c r="AZ166"/>
  <c r="BE166" s="1"/>
  <c r="AN166"/>
  <c r="AS166" s="1"/>
  <c r="AB166"/>
  <c r="AG166" s="1"/>
  <c r="P166"/>
  <c r="U166" s="1"/>
  <c r="ER165"/>
  <c r="EW165" s="1"/>
  <c r="EF165"/>
  <c r="EK165" s="1"/>
  <c r="DT165"/>
  <c r="DY165" s="1"/>
  <c r="DH165"/>
  <c r="DM165" s="1"/>
  <c r="CV165"/>
  <c r="DA165" s="1"/>
  <c r="CJ165"/>
  <c r="CO165" s="1"/>
  <c r="BX165"/>
  <c r="CC165" s="1"/>
  <c r="BL165"/>
  <c r="BQ165" s="1"/>
  <c r="AZ165"/>
  <c r="BE165" s="1"/>
  <c r="AN165"/>
  <c r="AS165" s="1"/>
  <c r="AB165"/>
  <c r="AG165" s="1"/>
  <c r="P165"/>
  <c r="U165" s="1"/>
  <c r="ER164"/>
  <c r="EW164" s="1"/>
  <c r="EF164"/>
  <c r="EK164" s="1"/>
  <c r="DT164"/>
  <c r="DY164" s="1"/>
  <c r="DH164"/>
  <c r="DM164" s="1"/>
  <c r="CV164"/>
  <c r="DA164" s="1"/>
  <c r="CJ164"/>
  <c r="CO164" s="1"/>
  <c r="BX164"/>
  <c r="CC164" s="1"/>
  <c r="BL164"/>
  <c r="BQ164" s="1"/>
  <c r="AZ164"/>
  <c r="BE164" s="1"/>
  <c r="AN164"/>
  <c r="AS164" s="1"/>
  <c r="AB164"/>
  <c r="AG164" s="1"/>
  <c r="P164"/>
  <c r="U164" s="1"/>
  <c r="ER163"/>
  <c r="EW163" s="1"/>
  <c r="EF163"/>
  <c r="EK163" s="1"/>
  <c r="DT163"/>
  <c r="DY163" s="1"/>
  <c r="DH163"/>
  <c r="DM163" s="1"/>
  <c r="CV163"/>
  <c r="DA163" s="1"/>
  <c r="CJ163"/>
  <c r="CO163" s="1"/>
  <c r="BX163"/>
  <c r="CC163" s="1"/>
  <c r="BL163"/>
  <c r="BQ163" s="1"/>
  <c r="AZ163"/>
  <c r="BE163" s="1"/>
  <c r="AN163"/>
  <c r="AS163" s="1"/>
  <c r="AB163"/>
  <c r="AG163" s="1"/>
  <c r="P163"/>
  <c r="U163" s="1"/>
  <c r="ER162"/>
  <c r="EW162" s="1"/>
  <c r="EF162"/>
  <c r="EK162" s="1"/>
  <c r="DT162"/>
  <c r="DY162" s="1"/>
  <c r="DH162"/>
  <c r="DM162" s="1"/>
  <c r="CV162"/>
  <c r="DA162" s="1"/>
  <c r="CJ162"/>
  <c r="CO162" s="1"/>
  <c r="BX162"/>
  <c r="CC162" s="1"/>
  <c r="BL162"/>
  <c r="BQ162" s="1"/>
  <c r="AZ162"/>
  <c r="BE162" s="1"/>
  <c r="AN162"/>
  <c r="AS162" s="1"/>
  <c r="AB162"/>
  <c r="AG162" s="1"/>
  <c r="P162"/>
  <c r="U162" s="1"/>
  <c r="ER161"/>
  <c r="EW161" s="1"/>
  <c r="EF161"/>
  <c r="EK161" s="1"/>
  <c r="DT161"/>
  <c r="DY161" s="1"/>
  <c r="DH161"/>
  <c r="DM161" s="1"/>
  <c r="CV161"/>
  <c r="DA161" s="1"/>
  <c r="CJ161"/>
  <c r="CO161" s="1"/>
  <c r="BX161"/>
  <c r="CC161" s="1"/>
  <c r="BL161"/>
  <c r="BQ161" s="1"/>
  <c r="AZ161"/>
  <c r="BE161" s="1"/>
  <c r="AN161"/>
  <c r="AS161" s="1"/>
  <c r="AB161"/>
  <c r="AG161" s="1"/>
  <c r="P161"/>
  <c r="U161" s="1"/>
  <c r="ER160"/>
  <c r="EW160" s="1"/>
  <c r="EF160"/>
  <c r="EK160" s="1"/>
  <c r="DT160"/>
  <c r="DY160" s="1"/>
  <c r="DH160"/>
  <c r="DM160" s="1"/>
  <c r="CV160"/>
  <c r="DA160" s="1"/>
  <c r="CJ160"/>
  <c r="CO160" s="1"/>
  <c r="BX160"/>
  <c r="CC160" s="1"/>
  <c r="BL160"/>
  <c r="BQ160" s="1"/>
  <c r="AZ160"/>
  <c r="BE160" s="1"/>
  <c r="AN160"/>
  <c r="AS160" s="1"/>
  <c r="AB160"/>
  <c r="AG160" s="1"/>
  <c r="P160"/>
  <c r="U160" s="1"/>
  <c r="ER159"/>
  <c r="EW159" s="1"/>
  <c r="EF159"/>
  <c r="EK159" s="1"/>
  <c r="DT159"/>
  <c r="DY159" s="1"/>
  <c r="DH159"/>
  <c r="DM159" s="1"/>
  <c r="CV159"/>
  <c r="DA159" s="1"/>
  <c r="CJ159"/>
  <c r="CO159" s="1"/>
  <c r="BX159"/>
  <c r="CC159" s="1"/>
  <c r="BL159"/>
  <c r="BQ159" s="1"/>
  <c r="AZ159"/>
  <c r="BE159" s="1"/>
  <c r="AN159"/>
  <c r="AS159" s="1"/>
  <c r="AB159"/>
  <c r="AG159" s="1"/>
  <c r="P159"/>
  <c r="U159" s="1"/>
  <c r="ER158"/>
  <c r="EW158" s="1"/>
  <c r="EF158"/>
  <c r="EK158" s="1"/>
  <c r="DT158"/>
  <c r="DY158" s="1"/>
  <c r="DH158"/>
  <c r="DM158" s="1"/>
  <c r="CV158"/>
  <c r="DA158" s="1"/>
  <c r="CJ158"/>
  <c r="CO158" s="1"/>
  <c r="BX158"/>
  <c r="CC158" s="1"/>
  <c r="BL158"/>
  <c r="BQ158" s="1"/>
  <c r="AZ158"/>
  <c r="BE158" s="1"/>
  <c r="AN158"/>
  <c r="AS158" s="1"/>
  <c r="AB158"/>
  <c r="AG158" s="1"/>
  <c r="P158"/>
  <c r="U158" s="1"/>
  <c r="ER157"/>
  <c r="EW157" s="1"/>
  <c r="EF157"/>
  <c r="EK157" s="1"/>
  <c r="DT157"/>
  <c r="DY157" s="1"/>
  <c r="DH157"/>
  <c r="DM157" s="1"/>
  <c r="CV157"/>
  <c r="DA157" s="1"/>
  <c r="CJ157"/>
  <c r="CO157" s="1"/>
  <c r="BX157"/>
  <c r="CC157" s="1"/>
  <c r="BL157"/>
  <c r="BQ157" s="1"/>
  <c r="AZ157"/>
  <c r="BE157" s="1"/>
  <c r="AN157"/>
  <c r="AS157" s="1"/>
  <c r="AB157"/>
  <c r="AG157" s="1"/>
  <c r="P157"/>
  <c r="U157" s="1"/>
  <c r="ER156"/>
  <c r="EW156" s="1"/>
  <c r="EF156"/>
  <c r="EK156" s="1"/>
  <c r="DT156"/>
  <c r="DY156" s="1"/>
  <c r="DH156"/>
  <c r="DM156" s="1"/>
  <c r="CV156"/>
  <c r="DA156" s="1"/>
  <c r="CJ156"/>
  <c r="CO156" s="1"/>
  <c r="BX156"/>
  <c r="CC156" s="1"/>
  <c r="BL156"/>
  <c r="BQ156" s="1"/>
  <c r="AZ156"/>
  <c r="BE156" s="1"/>
  <c r="AN156"/>
  <c r="AS156" s="1"/>
  <c r="AB156"/>
  <c r="AG156" s="1"/>
  <c r="P156"/>
  <c r="U156" s="1"/>
  <c r="ER155"/>
  <c r="EW155" s="1"/>
  <c r="EF155"/>
  <c r="EK155" s="1"/>
  <c r="DT155"/>
  <c r="DY155" s="1"/>
  <c r="DH155"/>
  <c r="DM155" s="1"/>
  <c r="CV155"/>
  <c r="DA155" s="1"/>
  <c r="CJ155"/>
  <c r="CO155" s="1"/>
  <c r="BX155"/>
  <c r="CC155" s="1"/>
  <c r="BL155"/>
  <c r="BQ155" s="1"/>
  <c r="AZ155"/>
  <c r="BE155" s="1"/>
  <c r="AN155"/>
  <c r="AS155" s="1"/>
  <c r="AB155"/>
  <c r="AG155" s="1"/>
  <c r="P155"/>
  <c r="U155" s="1"/>
  <c r="ER154"/>
  <c r="EW154" s="1"/>
  <c r="EF154"/>
  <c r="EK154" s="1"/>
  <c r="DT154"/>
  <c r="DY154" s="1"/>
  <c r="DH154"/>
  <c r="DM154" s="1"/>
  <c r="CV154"/>
  <c r="DA154" s="1"/>
  <c r="CJ154"/>
  <c r="CO154" s="1"/>
  <c r="BX154"/>
  <c r="CC154" s="1"/>
  <c r="BL154"/>
  <c r="BQ154" s="1"/>
  <c r="AZ154"/>
  <c r="BE154" s="1"/>
  <c r="AN154"/>
  <c r="AS154" s="1"/>
  <c r="AB154"/>
  <c r="AG154" s="1"/>
  <c r="P154"/>
  <c r="U154" s="1"/>
  <c r="ER153"/>
  <c r="EW153" s="1"/>
  <c r="EF153"/>
  <c r="EK153" s="1"/>
  <c r="DT153"/>
  <c r="DY153" s="1"/>
  <c r="DH153"/>
  <c r="DM153" s="1"/>
  <c r="CV153"/>
  <c r="DA153" s="1"/>
  <c r="CJ153"/>
  <c r="CO153" s="1"/>
  <c r="BX153"/>
  <c r="CC153" s="1"/>
  <c r="BL153"/>
  <c r="BQ153" s="1"/>
  <c r="AZ153"/>
  <c r="BE153" s="1"/>
  <c r="AN153"/>
  <c r="AS153" s="1"/>
  <c r="AB153"/>
  <c r="AG153" s="1"/>
  <c r="P153"/>
  <c r="U153" s="1"/>
  <c r="ER152"/>
  <c r="EW152" s="1"/>
  <c r="EF152"/>
  <c r="EK152" s="1"/>
  <c r="DT152"/>
  <c r="DY152" s="1"/>
  <c r="DH152"/>
  <c r="DM152" s="1"/>
  <c r="CV152"/>
  <c r="DA152" s="1"/>
  <c r="CJ152"/>
  <c r="CO152" s="1"/>
  <c r="BX152"/>
  <c r="CC152" s="1"/>
  <c r="BL152"/>
  <c r="BQ152" s="1"/>
  <c r="AZ152"/>
  <c r="BE152" s="1"/>
  <c r="AN152"/>
  <c r="AS152" s="1"/>
  <c r="AB152"/>
  <c r="AG152" s="1"/>
  <c r="P152"/>
  <c r="U152" s="1"/>
  <c r="ER151"/>
  <c r="EW151" s="1"/>
  <c r="EF151"/>
  <c r="EK151" s="1"/>
  <c r="DT151"/>
  <c r="DY151" s="1"/>
  <c r="DH151"/>
  <c r="DM151" s="1"/>
  <c r="CV151"/>
  <c r="DA151" s="1"/>
  <c r="CJ151"/>
  <c r="CO151" s="1"/>
  <c r="BX151"/>
  <c r="CC151" s="1"/>
  <c r="BL151"/>
  <c r="BQ151" s="1"/>
  <c r="AZ151"/>
  <c r="BE151" s="1"/>
  <c r="AN151"/>
  <c r="AS151" s="1"/>
  <c r="AB151"/>
  <c r="AG151" s="1"/>
  <c r="P151"/>
  <c r="U151" s="1"/>
  <c r="ER150"/>
  <c r="EW150" s="1"/>
  <c r="EF150"/>
  <c r="EK150" s="1"/>
  <c r="DT150"/>
  <c r="DY150" s="1"/>
  <c r="DH150"/>
  <c r="DM150" s="1"/>
  <c r="CV150"/>
  <c r="DA150" s="1"/>
  <c r="CJ150"/>
  <c r="CO150" s="1"/>
  <c r="BX150"/>
  <c r="CC150" s="1"/>
  <c r="BL150"/>
  <c r="BQ150" s="1"/>
  <c r="AZ150"/>
  <c r="BE150" s="1"/>
  <c r="AN150"/>
  <c r="AS150" s="1"/>
  <c r="AB150"/>
  <c r="AG150" s="1"/>
  <c r="P150"/>
  <c r="U150" s="1"/>
  <c r="ER149"/>
  <c r="EW149" s="1"/>
  <c r="EF149"/>
  <c r="EK149" s="1"/>
  <c r="DT149"/>
  <c r="DY149" s="1"/>
  <c r="DH149"/>
  <c r="DM149" s="1"/>
  <c r="CV149"/>
  <c r="DA149" s="1"/>
  <c r="CJ149"/>
  <c r="CO149" s="1"/>
  <c r="BX149"/>
  <c r="CC149" s="1"/>
  <c r="BL149"/>
  <c r="BQ149" s="1"/>
  <c r="AZ149"/>
  <c r="BE149" s="1"/>
  <c r="AN149"/>
  <c r="AS149" s="1"/>
  <c r="AB149"/>
  <c r="AG149" s="1"/>
  <c r="P149"/>
  <c r="U149" s="1"/>
  <c r="ER148"/>
  <c r="EW148" s="1"/>
  <c r="EF148"/>
  <c r="EK148" s="1"/>
  <c r="DT148"/>
  <c r="DY148" s="1"/>
  <c r="DH148"/>
  <c r="DM148" s="1"/>
  <c r="CV148"/>
  <c r="DA148" s="1"/>
  <c r="CJ148"/>
  <c r="CO148" s="1"/>
  <c r="BX148"/>
  <c r="CC148" s="1"/>
  <c r="BL148"/>
  <c r="BQ148" s="1"/>
  <c r="AZ148"/>
  <c r="BE148" s="1"/>
  <c r="AN148"/>
  <c r="AS148" s="1"/>
  <c r="AB148"/>
  <c r="AG148" s="1"/>
  <c r="P148"/>
  <c r="U148" s="1"/>
  <c r="ER147"/>
  <c r="EW147" s="1"/>
  <c r="EF147"/>
  <c r="EK147" s="1"/>
  <c r="DT147"/>
  <c r="DY147" s="1"/>
  <c r="DH147"/>
  <c r="DM147" s="1"/>
  <c r="CV147"/>
  <c r="DA147" s="1"/>
  <c r="CJ147"/>
  <c r="CO147" s="1"/>
  <c r="BX147"/>
  <c r="CC147" s="1"/>
  <c r="BL147"/>
  <c r="BQ147" s="1"/>
  <c r="AZ147"/>
  <c r="BE147" s="1"/>
  <c r="AN147"/>
  <c r="AS147" s="1"/>
  <c r="AB147"/>
  <c r="AG147" s="1"/>
  <c r="P147"/>
  <c r="U147" s="1"/>
  <c r="ER146"/>
  <c r="EW146" s="1"/>
  <c r="EF146"/>
  <c r="EK146" s="1"/>
  <c r="DT146"/>
  <c r="DY146" s="1"/>
  <c r="DH146"/>
  <c r="DM146" s="1"/>
  <c r="CV146"/>
  <c r="DA146" s="1"/>
  <c r="CJ146"/>
  <c r="CO146" s="1"/>
  <c r="BX146"/>
  <c r="CC146" s="1"/>
  <c r="BL146"/>
  <c r="BQ146" s="1"/>
  <c r="AZ146"/>
  <c r="BE146" s="1"/>
  <c r="AN146"/>
  <c r="AS146" s="1"/>
  <c r="AB146"/>
  <c r="AG146" s="1"/>
  <c r="P146"/>
  <c r="U146" s="1"/>
  <c r="ER145"/>
  <c r="EW145" s="1"/>
  <c r="EF145"/>
  <c r="EK145" s="1"/>
  <c r="DT145"/>
  <c r="DY145" s="1"/>
  <c r="DH145"/>
  <c r="DM145" s="1"/>
  <c r="CV145"/>
  <c r="DA145" s="1"/>
  <c r="CJ145"/>
  <c r="CO145" s="1"/>
  <c r="BX145"/>
  <c r="CC145" s="1"/>
  <c r="BL145"/>
  <c r="BQ145" s="1"/>
  <c r="AZ145"/>
  <c r="BE145" s="1"/>
  <c r="AN145"/>
  <c r="AS145" s="1"/>
  <c r="AB145"/>
  <c r="AG145" s="1"/>
  <c r="P145"/>
  <c r="U145" s="1"/>
  <c r="ER144"/>
  <c r="EW144" s="1"/>
  <c r="EF144"/>
  <c r="EK144" s="1"/>
  <c r="DT144"/>
  <c r="DY144" s="1"/>
  <c r="DH144"/>
  <c r="DM144" s="1"/>
  <c r="CV144"/>
  <c r="DA144" s="1"/>
  <c r="CJ144"/>
  <c r="CO144" s="1"/>
  <c r="BX144"/>
  <c r="CC144" s="1"/>
  <c r="BL144"/>
  <c r="BQ144" s="1"/>
  <c r="AZ144"/>
  <c r="BE144" s="1"/>
  <c r="AN144"/>
  <c r="AS144" s="1"/>
  <c r="AB144"/>
  <c r="AG144" s="1"/>
  <c r="P144"/>
  <c r="U144" s="1"/>
  <c r="ER143"/>
  <c r="EW143" s="1"/>
  <c r="EF143"/>
  <c r="EK143" s="1"/>
  <c r="DT143"/>
  <c r="DY143" s="1"/>
  <c r="DH143"/>
  <c r="DM143" s="1"/>
  <c r="CV143"/>
  <c r="DA143" s="1"/>
  <c r="CJ143"/>
  <c r="CO143" s="1"/>
  <c r="BX143"/>
  <c r="CC143" s="1"/>
  <c r="BL143"/>
  <c r="BQ143" s="1"/>
  <c r="AZ143"/>
  <c r="BE143" s="1"/>
  <c r="AN143"/>
  <c r="AS143" s="1"/>
  <c r="AB143"/>
  <c r="AG143" s="1"/>
  <c r="P143"/>
  <c r="U143" s="1"/>
  <c r="ER142"/>
  <c r="EW142" s="1"/>
  <c r="EF142"/>
  <c r="EK142" s="1"/>
  <c r="DT142"/>
  <c r="DY142" s="1"/>
  <c r="DH142"/>
  <c r="DM142" s="1"/>
  <c r="CV142"/>
  <c r="DA142" s="1"/>
  <c r="CJ142"/>
  <c r="CO142" s="1"/>
  <c r="BX142"/>
  <c r="CC142" s="1"/>
  <c r="BL142"/>
  <c r="BQ142" s="1"/>
  <c r="AZ142"/>
  <c r="BE142" s="1"/>
  <c r="AN142"/>
  <c r="AS142" s="1"/>
  <c r="AB142"/>
  <c r="AG142" s="1"/>
  <c r="P142"/>
  <c r="U142" s="1"/>
  <c r="ER141"/>
  <c r="EW141" s="1"/>
  <c r="EF141"/>
  <c r="EK141" s="1"/>
  <c r="DT141"/>
  <c r="DY141" s="1"/>
  <c r="DH141"/>
  <c r="DM141" s="1"/>
  <c r="CV141"/>
  <c r="DA141" s="1"/>
  <c r="CJ141"/>
  <c r="CO141" s="1"/>
  <c r="BX141"/>
  <c r="CC141" s="1"/>
  <c r="BL141"/>
  <c r="BQ141" s="1"/>
  <c r="AZ141"/>
  <c r="BE141" s="1"/>
  <c r="AN141"/>
  <c r="AS141" s="1"/>
  <c r="AB141"/>
  <c r="AG141" s="1"/>
  <c r="P141"/>
  <c r="U141" s="1"/>
  <c r="ER140"/>
  <c r="EW140" s="1"/>
  <c r="EF140"/>
  <c r="EK140" s="1"/>
  <c r="DT140"/>
  <c r="DY140" s="1"/>
  <c r="DH140"/>
  <c r="DM140" s="1"/>
  <c r="CV140"/>
  <c r="DA140" s="1"/>
  <c r="CJ140"/>
  <c r="CO140" s="1"/>
  <c r="BX140"/>
  <c r="CC140" s="1"/>
  <c r="BL140"/>
  <c r="BQ140" s="1"/>
  <c r="AZ140"/>
  <c r="BE140" s="1"/>
  <c r="AN140"/>
  <c r="AS140" s="1"/>
  <c r="AB140"/>
  <c r="AG140" s="1"/>
  <c r="P140"/>
  <c r="U140" s="1"/>
  <c r="ER139"/>
  <c r="EW139" s="1"/>
  <c r="EF139"/>
  <c r="EK139" s="1"/>
  <c r="DT139"/>
  <c r="DY139" s="1"/>
  <c r="DH139"/>
  <c r="DM139" s="1"/>
  <c r="CV139"/>
  <c r="DA139" s="1"/>
  <c r="CJ139"/>
  <c r="CO139" s="1"/>
  <c r="BX139"/>
  <c r="CC139" s="1"/>
  <c r="BL139"/>
  <c r="BQ139" s="1"/>
  <c r="AZ139"/>
  <c r="BE139" s="1"/>
  <c r="AN139"/>
  <c r="AS139" s="1"/>
  <c r="AB139"/>
  <c r="AG139" s="1"/>
  <c r="P139"/>
  <c r="U139" s="1"/>
  <c r="ER138"/>
  <c r="EW138" s="1"/>
  <c r="EF138"/>
  <c r="EK138" s="1"/>
  <c r="DT138"/>
  <c r="DY138" s="1"/>
  <c r="DH138"/>
  <c r="DM138" s="1"/>
  <c r="CV138"/>
  <c r="DA138" s="1"/>
  <c r="CJ138"/>
  <c r="CO138" s="1"/>
  <c r="BX138"/>
  <c r="CC138" s="1"/>
  <c r="BL138"/>
  <c r="BQ138" s="1"/>
  <c r="AZ138"/>
  <c r="BE138" s="1"/>
  <c r="AN138"/>
  <c r="AS138" s="1"/>
  <c r="AB138"/>
  <c r="AG138" s="1"/>
  <c r="P138"/>
  <c r="U138" s="1"/>
  <c r="ER137"/>
  <c r="EW137" s="1"/>
  <c r="EF137"/>
  <c r="EK137" s="1"/>
  <c r="DT137"/>
  <c r="DY137" s="1"/>
  <c r="DH137"/>
  <c r="DM137" s="1"/>
  <c r="CV137"/>
  <c r="DA137" s="1"/>
  <c r="CJ137"/>
  <c r="CO137" s="1"/>
  <c r="BX137"/>
  <c r="CC137" s="1"/>
  <c r="BL137"/>
  <c r="BQ137" s="1"/>
  <c r="AZ137"/>
  <c r="BE137" s="1"/>
  <c r="AN137"/>
  <c r="AS137" s="1"/>
  <c r="AB137"/>
  <c r="AG137" s="1"/>
  <c r="P137"/>
  <c r="U137" s="1"/>
  <c r="ER136"/>
  <c r="EW136" s="1"/>
  <c r="EF136"/>
  <c r="EK136" s="1"/>
  <c r="DT136"/>
  <c r="DY136" s="1"/>
  <c r="DH136"/>
  <c r="DM136" s="1"/>
  <c r="CV136"/>
  <c r="DA136" s="1"/>
  <c r="CJ136"/>
  <c r="CO136" s="1"/>
  <c r="BX136"/>
  <c r="CC136" s="1"/>
  <c r="BL136"/>
  <c r="BQ136" s="1"/>
  <c r="AZ136"/>
  <c r="BE136" s="1"/>
  <c r="AN136"/>
  <c r="AS136" s="1"/>
  <c r="AB136"/>
  <c r="AG136" s="1"/>
  <c r="P136"/>
  <c r="U136" s="1"/>
  <c r="ER135"/>
  <c r="EW135" s="1"/>
  <c r="EF135"/>
  <c r="EK135" s="1"/>
  <c r="DT135"/>
  <c r="DY135" s="1"/>
  <c r="DH135"/>
  <c r="DM135" s="1"/>
  <c r="CV135"/>
  <c r="DA135" s="1"/>
  <c r="CJ135"/>
  <c r="CO135" s="1"/>
  <c r="BX135"/>
  <c r="CC135" s="1"/>
  <c r="BL135"/>
  <c r="BQ135" s="1"/>
  <c r="AZ135"/>
  <c r="BE135" s="1"/>
  <c r="AN135"/>
  <c r="AS135" s="1"/>
  <c r="AB135"/>
  <c r="AG135" s="1"/>
  <c r="P135"/>
  <c r="U135" s="1"/>
  <c r="ER134"/>
  <c r="EW134" s="1"/>
  <c r="EF134"/>
  <c r="EK134" s="1"/>
  <c r="DT134"/>
  <c r="DY134" s="1"/>
  <c r="DH134"/>
  <c r="DM134" s="1"/>
  <c r="CV134"/>
  <c r="DA134" s="1"/>
  <c r="CJ134"/>
  <c r="CO134" s="1"/>
  <c r="BX134"/>
  <c r="CC134" s="1"/>
  <c r="BL134"/>
  <c r="BQ134" s="1"/>
  <c r="AZ134"/>
  <c r="BE134" s="1"/>
  <c r="AN134"/>
  <c r="AS134" s="1"/>
  <c r="AB134"/>
  <c r="AG134" s="1"/>
  <c r="P134"/>
  <c r="U134" s="1"/>
  <c r="ER133"/>
  <c r="EW133" s="1"/>
  <c r="EF133"/>
  <c r="EK133" s="1"/>
  <c r="DT133"/>
  <c r="DY133" s="1"/>
  <c r="DH133"/>
  <c r="DM133" s="1"/>
  <c r="CV133"/>
  <c r="DA133" s="1"/>
  <c r="CJ133"/>
  <c r="CO133" s="1"/>
  <c r="BX133"/>
  <c r="CC133" s="1"/>
  <c r="BL133"/>
  <c r="BQ133" s="1"/>
  <c r="AZ133"/>
  <c r="BE133" s="1"/>
  <c r="AN133"/>
  <c r="AS133" s="1"/>
  <c r="AB133"/>
  <c r="AG133" s="1"/>
  <c r="P133"/>
  <c r="U133" s="1"/>
  <c r="ER132"/>
  <c r="EW132" s="1"/>
  <c r="EF132"/>
  <c r="EK132" s="1"/>
  <c r="DT132"/>
  <c r="DY132" s="1"/>
  <c r="DH132"/>
  <c r="DM132" s="1"/>
  <c r="CV132"/>
  <c r="DA132" s="1"/>
  <c r="CJ132"/>
  <c r="CO132" s="1"/>
  <c r="BX132"/>
  <c r="CC132" s="1"/>
  <c r="BL132"/>
  <c r="BQ132" s="1"/>
  <c r="AZ132"/>
  <c r="BE132" s="1"/>
  <c r="AN132"/>
  <c r="AS132" s="1"/>
  <c r="AB132"/>
  <c r="AG132" s="1"/>
  <c r="P132"/>
  <c r="U132" s="1"/>
  <c r="ER131"/>
  <c r="EW131" s="1"/>
  <c r="EF131"/>
  <c r="EK131" s="1"/>
  <c r="DT131"/>
  <c r="DY131" s="1"/>
  <c r="DH131"/>
  <c r="DM131" s="1"/>
  <c r="CV131"/>
  <c r="DA131" s="1"/>
  <c r="CJ131"/>
  <c r="CO131" s="1"/>
  <c r="BX131"/>
  <c r="CC131" s="1"/>
  <c r="BL131"/>
  <c r="BQ131" s="1"/>
  <c r="AZ131"/>
  <c r="BE131" s="1"/>
  <c r="AN131"/>
  <c r="AS131" s="1"/>
  <c r="AB131"/>
  <c r="AG131" s="1"/>
  <c r="P131"/>
  <c r="U131" s="1"/>
  <c r="ER130"/>
  <c r="EW130" s="1"/>
  <c r="EF130"/>
  <c r="EK130" s="1"/>
  <c r="DT130"/>
  <c r="DY130" s="1"/>
  <c r="DH130"/>
  <c r="DM130" s="1"/>
  <c r="CV130"/>
  <c r="DA130" s="1"/>
  <c r="CJ130"/>
  <c r="CO130" s="1"/>
  <c r="BX130"/>
  <c r="CC130" s="1"/>
  <c r="BL130"/>
  <c r="BQ130" s="1"/>
  <c r="AZ130"/>
  <c r="BE130" s="1"/>
  <c r="AN130"/>
  <c r="AS130" s="1"/>
  <c r="AB130"/>
  <c r="AG130" s="1"/>
  <c r="P130"/>
  <c r="U130" s="1"/>
  <c r="ER129"/>
  <c r="EW129" s="1"/>
  <c r="EF129"/>
  <c r="EK129" s="1"/>
  <c r="DT129"/>
  <c r="DY129" s="1"/>
  <c r="DH129"/>
  <c r="DM129" s="1"/>
  <c r="CV129"/>
  <c r="DA129" s="1"/>
  <c r="CJ129"/>
  <c r="CO129" s="1"/>
  <c r="BX129"/>
  <c r="CC129" s="1"/>
  <c r="BL129"/>
  <c r="BQ129" s="1"/>
  <c r="AZ129"/>
  <c r="BE129" s="1"/>
  <c r="AN129"/>
  <c r="AS129" s="1"/>
  <c r="AB129"/>
  <c r="AG129" s="1"/>
  <c r="P129"/>
  <c r="U129" s="1"/>
  <c r="ER128"/>
  <c r="EW128" s="1"/>
  <c r="EF128"/>
  <c r="EK128" s="1"/>
  <c r="DT128"/>
  <c r="DY128" s="1"/>
  <c r="DH128"/>
  <c r="DM128" s="1"/>
  <c r="CV128"/>
  <c r="DA128" s="1"/>
  <c r="CJ128"/>
  <c r="CO128" s="1"/>
  <c r="BX128"/>
  <c r="CC128" s="1"/>
  <c r="BL128"/>
  <c r="BQ128" s="1"/>
  <c r="AZ128"/>
  <c r="BE128" s="1"/>
  <c r="AN128"/>
  <c r="AS128" s="1"/>
  <c r="AB128"/>
  <c r="AG128" s="1"/>
  <c r="P128"/>
  <c r="U128" s="1"/>
  <c r="ER127"/>
  <c r="EW127" s="1"/>
  <c r="EF127"/>
  <c r="EK127" s="1"/>
  <c r="DT127"/>
  <c r="DY127" s="1"/>
  <c r="DH127"/>
  <c r="DM127" s="1"/>
  <c r="CV127"/>
  <c r="DA127" s="1"/>
  <c r="CJ127"/>
  <c r="CO127" s="1"/>
  <c r="BX127"/>
  <c r="CC127" s="1"/>
  <c r="BL127"/>
  <c r="BQ127" s="1"/>
  <c r="AZ127"/>
  <c r="BE127" s="1"/>
  <c r="AN127"/>
  <c r="AS127" s="1"/>
  <c r="AB127"/>
  <c r="AG127" s="1"/>
  <c r="P127"/>
  <c r="U127" s="1"/>
  <c r="ER126"/>
  <c r="EW126" s="1"/>
  <c r="EF126"/>
  <c r="EK126" s="1"/>
  <c r="DT126"/>
  <c r="DY126" s="1"/>
  <c r="DH126"/>
  <c r="DM126" s="1"/>
  <c r="CV126"/>
  <c r="DA126" s="1"/>
  <c r="CJ126"/>
  <c r="CO126" s="1"/>
  <c r="BX126"/>
  <c r="CC126" s="1"/>
  <c r="BL126"/>
  <c r="BQ126" s="1"/>
  <c r="AZ126"/>
  <c r="BE126" s="1"/>
  <c r="AN126"/>
  <c r="AS126" s="1"/>
  <c r="AB126"/>
  <c r="AG126" s="1"/>
  <c r="P126"/>
  <c r="U126" s="1"/>
  <c r="ER125"/>
  <c r="EW125" s="1"/>
  <c r="EF125"/>
  <c r="EK125" s="1"/>
  <c r="DT125"/>
  <c r="DY125" s="1"/>
  <c r="DH125"/>
  <c r="DM125" s="1"/>
  <c r="CV125"/>
  <c r="DA125" s="1"/>
  <c r="CJ125"/>
  <c r="CO125" s="1"/>
  <c r="BX125"/>
  <c r="CC125" s="1"/>
  <c r="BL125"/>
  <c r="BQ125" s="1"/>
  <c r="AZ125"/>
  <c r="BE125" s="1"/>
  <c r="AN125"/>
  <c r="AS125" s="1"/>
  <c r="AB125"/>
  <c r="AG125" s="1"/>
  <c r="P125"/>
  <c r="U125" s="1"/>
  <c r="ER124"/>
  <c r="EW124" s="1"/>
  <c r="EF124"/>
  <c r="EK124" s="1"/>
  <c r="DT124"/>
  <c r="DY124" s="1"/>
  <c r="DH124"/>
  <c r="DM124" s="1"/>
  <c r="CV124"/>
  <c r="DA124" s="1"/>
  <c r="CJ124"/>
  <c r="CO124" s="1"/>
  <c r="BX124"/>
  <c r="CC124" s="1"/>
  <c r="BL124"/>
  <c r="BQ124" s="1"/>
  <c r="AZ124"/>
  <c r="BE124" s="1"/>
  <c r="AN124"/>
  <c r="AS124" s="1"/>
  <c r="AB124"/>
  <c r="AG124" s="1"/>
  <c r="P124"/>
  <c r="U124" s="1"/>
  <c r="ER123"/>
  <c r="EW123" s="1"/>
  <c r="EF123"/>
  <c r="EK123" s="1"/>
  <c r="DT123"/>
  <c r="DY123" s="1"/>
  <c r="DH123"/>
  <c r="DM123" s="1"/>
  <c r="CV123"/>
  <c r="DA123" s="1"/>
  <c r="CJ123"/>
  <c r="CO123" s="1"/>
  <c r="BX123"/>
  <c r="CC123" s="1"/>
  <c r="BL123"/>
  <c r="BQ123" s="1"/>
  <c r="AZ123"/>
  <c r="BE123" s="1"/>
  <c r="AN123"/>
  <c r="AS123" s="1"/>
  <c r="AB123"/>
  <c r="AG123" s="1"/>
  <c r="P123"/>
  <c r="U123" s="1"/>
  <c r="ER122"/>
  <c r="EW122" s="1"/>
  <c r="EF122"/>
  <c r="EK122" s="1"/>
  <c r="DT122"/>
  <c r="DY122" s="1"/>
  <c r="DH122"/>
  <c r="DM122" s="1"/>
  <c r="CV122"/>
  <c r="DA122" s="1"/>
  <c r="CJ122"/>
  <c r="CO122" s="1"/>
  <c r="BX122"/>
  <c r="CC122" s="1"/>
  <c r="BL122"/>
  <c r="BQ122" s="1"/>
  <c r="AZ122"/>
  <c r="BE122" s="1"/>
  <c r="AN122"/>
  <c r="AS122" s="1"/>
  <c r="AB122"/>
  <c r="AG122" s="1"/>
  <c r="P122"/>
  <c r="U122" s="1"/>
  <c r="ER121"/>
  <c r="EW121" s="1"/>
  <c r="EF121"/>
  <c r="EK121" s="1"/>
  <c r="DT121"/>
  <c r="DY121" s="1"/>
  <c r="DH121"/>
  <c r="DM121" s="1"/>
  <c r="CV121"/>
  <c r="DA121" s="1"/>
  <c r="CJ121"/>
  <c r="CO121" s="1"/>
  <c r="BX121"/>
  <c r="CC121" s="1"/>
  <c r="BL121"/>
  <c r="BQ121" s="1"/>
  <c r="AZ121"/>
  <c r="BE121" s="1"/>
  <c r="AN121"/>
  <c r="AS121" s="1"/>
  <c r="AB121"/>
  <c r="AG121" s="1"/>
  <c r="P121"/>
  <c r="U121" s="1"/>
  <c r="ER120"/>
  <c r="EW120" s="1"/>
  <c r="EF120"/>
  <c r="EK120" s="1"/>
  <c r="DT120"/>
  <c r="DY120" s="1"/>
  <c r="DH120"/>
  <c r="DM120" s="1"/>
  <c r="CV120"/>
  <c r="DA120" s="1"/>
  <c r="CJ120"/>
  <c r="CO120" s="1"/>
  <c r="BX120"/>
  <c r="CC120" s="1"/>
  <c r="BL120"/>
  <c r="BQ120" s="1"/>
  <c r="AZ120"/>
  <c r="BE120" s="1"/>
  <c r="AN120"/>
  <c r="AS120" s="1"/>
  <c r="AB120"/>
  <c r="AG120" s="1"/>
  <c r="P120"/>
  <c r="U120" s="1"/>
  <c r="ER119"/>
  <c r="EW119" s="1"/>
  <c r="EF119"/>
  <c r="EK119" s="1"/>
  <c r="DT119"/>
  <c r="DY119" s="1"/>
  <c r="DH119"/>
  <c r="DM119" s="1"/>
  <c r="CV119"/>
  <c r="DA119" s="1"/>
  <c r="CJ119"/>
  <c r="CO119" s="1"/>
  <c r="BX119"/>
  <c r="CC119" s="1"/>
  <c r="BL119"/>
  <c r="BQ119" s="1"/>
  <c r="AZ119"/>
  <c r="BE119" s="1"/>
  <c r="AN119"/>
  <c r="AS119" s="1"/>
  <c r="AB119"/>
  <c r="AG119" s="1"/>
  <c r="P119"/>
  <c r="U119" s="1"/>
  <c r="ER118"/>
  <c r="EW118" s="1"/>
  <c r="EF118"/>
  <c r="EK118" s="1"/>
  <c r="DT118"/>
  <c r="DY118" s="1"/>
  <c r="DH118"/>
  <c r="DM118" s="1"/>
  <c r="CV118"/>
  <c r="DA118" s="1"/>
  <c r="CJ118"/>
  <c r="CO118" s="1"/>
  <c r="BX118"/>
  <c r="CC118" s="1"/>
  <c r="BL118"/>
  <c r="BQ118" s="1"/>
  <c r="AZ118"/>
  <c r="BE118" s="1"/>
  <c r="AN118"/>
  <c r="AS118" s="1"/>
  <c r="AB118"/>
  <c r="AG118" s="1"/>
  <c r="P118"/>
  <c r="U118" s="1"/>
  <c r="ER117"/>
  <c r="EW117" s="1"/>
  <c r="EF117"/>
  <c r="EK117" s="1"/>
  <c r="DT117"/>
  <c r="DY117" s="1"/>
  <c r="DH117"/>
  <c r="DM117" s="1"/>
  <c r="CV117"/>
  <c r="DA117" s="1"/>
  <c r="CJ117"/>
  <c r="CO117" s="1"/>
  <c r="BX117"/>
  <c r="CC117" s="1"/>
  <c r="BL117"/>
  <c r="BQ117" s="1"/>
  <c r="AZ117"/>
  <c r="BE117" s="1"/>
  <c r="AN117"/>
  <c r="AS117" s="1"/>
  <c r="AB117"/>
  <c r="AG117" s="1"/>
  <c r="P117"/>
  <c r="U117" s="1"/>
  <c r="ER116"/>
  <c r="EW116" s="1"/>
  <c r="EF116"/>
  <c r="EK116" s="1"/>
  <c r="DT116"/>
  <c r="DY116" s="1"/>
  <c r="DH116"/>
  <c r="DM116" s="1"/>
  <c r="CV116"/>
  <c r="DA116" s="1"/>
  <c r="CJ116"/>
  <c r="CO116" s="1"/>
  <c r="BX116"/>
  <c r="CC116" s="1"/>
  <c r="BL116"/>
  <c r="BQ116" s="1"/>
  <c r="AZ116"/>
  <c r="BE116" s="1"/>
  <c r="AN116"/>
  <c r="AS116" s="1"/>
  <c r="AB116"/>
  <c r="AG116" s="1"/>
  <c r="P116"/>
  <c r="U116" s="1"/>
  <c r="ER115"/>
  <c r="EW115" s="1"/>
  <c r="EF115"/>
  <c r="EK115" s="1"/>
  <c r="DT115"/>
  <c r="DY115" s="1"/>
  <c r="DH115"/>
  <c r="DM115" s="1"/>
  <c r="CV115"/>
  <c r="DA115" s="1"/>
  <c r="CJ115"/>
  <c r="CO115" s="1"/>
  <c r="BX115"/>
  <c r="CC115" s="1"/>
  <c r="BL115"/>
  <c r="BQ115" s="1"/>
  <c r="AZ115"/>
  <c r="BE115" s="1"/>
  <c r="AN115"/>
  <c r="AS115" s="1"/>
  <c r="AB115"/>
  <c r="AG115" s="1"/>
  <c r="P115"/>
  <c r="U115" s="1"/>
  <c r="ER114"/>
  <c r="EW114" s="1"/>
  <c r="EF114"/>
  <c r="EK114" s="1"/>
  <c r="DT114"/>
  <c r="DY114" s="1"/>
  <c r="DH114"/>
  <c r="DM114" s="1"/>
  <c r="CV114"/>
  <c r="DA114" s="1"/>
  <c r="CJ114"/>
  <c r="CO114" s="1"/>
  <c r="BX114"/>
  <c r="CC114" s="1"/>
  <c r="BL114"/>
  <c r="BQ114" s="1"/>
  <c r="AZ114"/>
  <c r="BE114" s="1"/>
  <c r="AN114"/>
  <c r="AS114" s="1"/>
  <c r="AB114"/>
  <c r="AG114" s="1"/>
  <c r="P114"/>
  <c r="U114" s="1"/>
  <c r="ER113"/>
  <c r="EW113" s="1"/>
  <c r="EF113"/>
  <c r="EK113" s="1"/>
  <c r="DT113"/>
  <c r="DY113" s="1"/>
  <c r="DH113"/>
  <c r="DM113" s="1"/>
  <c r="CV113"/>
  <c r="DA113" s="1"/>
  <c r="CJ113"/>
  <c r="CO113" s="1"/>
  <c r="BX113"/>
  <c r="CC113" s="1"/>
  <c r="BL113"/>
  <c r="BQ113" s="1"/>
  <c r="AZ113"/>
  <c r="BE113" s="1"/>
  <c r="AN113"/>
  <c r="AS113" s="1"/>
  <c r="AB113"/>
  <c r="AG113" s="1"/>
  <c r="P113"/>
  <c r="U113" s="1"/>
  <c r="ER112"/>
  <c r="EW112" s="1"/>
  <c r="EF112"/>
  <c r="EK112" s="1"/>
  <c r="DT112"/>
  <c r="DY112" s="1"/>
  <c r="DH112"/>
  <c r="DM112" s="1"/>
  <c r="CV112"/>
  <c r="DA112" s="1"/>
  <c r="CJ112"/>
  <c r="CO112" s="1"/>
  <c r="BX112"/>
  <c r="CC112" s="1"/>
  <c r="BL112"/>
  <c r="BQ112" s="1"/>
  <c r="AZ112"/>
  <c r="BE112" s="1"/>
  <c r="AN112"/>
  <c r="AS112" s="1"/>
  <c r="AB112"/>
  <c r="AG112" s="1"/>
  <c r="P112"/>
  <c r="U112" s="1"/>
  <c r="ER111"/>
  <c r="EW111" s="1"/>
  <c r="EF111"/>
  <c r="EK111" s="1"/>
  <c r="DT111"/>
  <c r="DY111" s="1"/>
  <c r="DH111"/>
  <c r="DM111" s="1"/>
  <c r="CV111"/>
  <c r="DA111" s="1"/>
  <c r="CJ111"/>
  <c r="CO111" s="1"/>
  <c r="BX111"/>
  <c r="CC111" s="1"/>
  <c r="BL111"/>
  <c r="BQ111" s="1"/>
  <c r="AZ111"/>
  <c r="BE111" s="1"/>
  <c r="AN111"/>
  <c r="AS111" s="1"/>
  <c r="AB111"/>
  <c r="AG111" s="1"/>
  <c r="P111"/>
  <c r="U111" s="1"/>
  <c r="ER110"/>
  <c r="EW110" s="1"/>
  <c r="EF110"/>
  <c r="EK110" s="1"/>
  <c r="DT110"/>
  <c r="DY110" s="1"/>
  <c r="DH110"/>
  <c r="DM110" s="1"/>
  <c r="CV110"/>
  <c r="DA110" s="1"/>
  <c r="CJ110"/>
  <c r="CO110" s="1"/>
  <c r="BX110"/>
  <c r="CC110" s="1"/>
  <c r="BL110"/>
  <c r="BQ110" s="1"/>
  <c r="AZ110"/>
  <c r="BE110" s="1"/>
  <c r="AN110"/>
  <c r="AS110" s="1"/>
  <c r="AB110"/>
  <c r="AG110" s="1"/>
  <c r="P110"/>
  <c r="U110" s="1"/>
  <c r="ER109"/>
  <c r="EW109" s="1"/>
  <c r="EF109"/>
  <c r="EK109" s="1"/>
  <c r="DT109"/>
  <c r="DY109" s="1"/>
  <c r="DH109"/>
  <c r="DM109" s="1"/>
  <c r="CV109"/>
  <c r="DA109" s="1"/>
  <c r="CJ109"/>
  <c r="CO109" s="1"/>
  <c r="BX109"/>
  <c r="CC109" s="1"/>
  <c r="BL109"/>
  <c r="BQ109" s="1"/>
  <c r="AZ109"/>
  <c r="BE109" s="1"/>
  <c r="AN109"/>
  <c r="AS109" s="1"/>
  <c r="AB109"/>
  <c r="AG109" s="1"/>
  <c r="P109"/>
  <c r="U109" s="1"/>
  <c r="ER108"/>
  <c r="EW108" s="1"/>
  <c r="EF108"/>
  <c r="EK108" s="1"/>
  <c r="DT108"/>
  <c r="DY108" s="1"/>
  <c r="DH108"/>
  <c r="DM108" s="1"/>
  <c r="CV108"/>
  <c r="DA108" s="1"/>
  <c r="CJ108"/>
  <c r="CO108" s="1"/>
  <c r="BX108"/>
  <c r="CC108" s="1"/>
  <c r="BL108"/>
  <c r="BQ108" s="1"/>
  <c r="AZ108"/>
  <c r="BE108" s="1"/>
  <c r="AN108"/>
  <c r="AS108" s="1"/>
  <c r="AB108"/>
  <c r="AG108" s="1"/>
  <c r="P108"/>
  <c r="U108" s="1"/>
  <c r="ER107"/>
  <c r="EW107" s="1"/>
  <c r="EF107"/>
  <c r="EK107" s="1"/>
  <c r="DT107"/>
  <c r="DY107" s="1"/>
  <c r="DH107"/>
  <c r="DM107" s="1"/>
  <c r="CV107"/>
  <c r="DA107" s="1"/>
  <c r="CJ107"/>
  <c r="CO107" s="1"/>
  <c r="BX107"/>
  <c r="CC107" s="1"/>
  <c r="BL107"/>
  <c r="BQ107" s="1"/>
  <c r="AZ107"/>
  <c r="BE107" s="1"/>
  <c r="AN107"/>
  <c r="AS107" s="1"/>
  <c r="AB107"/>
  <c r="AG107" s="1"/>
  <c r="P107"/>
  <c r="U107" s="1"/>
  <c r="ER106"/>
  <c r="EW106" s="1"/>
  <c r="EF106"/>
  <c r="EK106" s="1"/>
  <c r="DT106"/>
  <c r="DY106" s="1"/>
  <c r="DH106"/>
  <c r="DM106" s="1"/>
  <c r="CV106"/>
  <c r="DA106" s="1"/>
  <c r="CJ106"/>
  <c r="CO106" s="1"/>
  <c r="BX106"/>
  <c r="CC106" s="1"/>
  <c r="BL106"/>
  <c r="BQ106" s="1"/>
  <c r="AZ106"/>
  <c r="BE106" s="1"/>
  <c r="AN106"/>
  <c r="AS106" s="1"/>
  <c r="AB106"/>
  <c r="AG106" s="1"/>
  <c r="P106"/>
  <c r="U106" s="1"/>
  <c r="ER105"/>
  <c r="EW105" s="1"/>
  <c r="EF105"/>
  <c r="EK105" s="1"/>
  <c r="DT105"/>
  <c r="DY105" s="1"/>
  <c r="DH105"/>
  <c r="DM105" s="1"/>
  <c r="CV105"/>
  <c r="DA105" s="1"/>
  <c r="CJ105"/>
  <c r="CO105" s="1"/>
  <c r="BX105"/>
  <c r="CC105" s="1"/>
  <c r="BL105"/>
  <c r="BQ105" s="1"/>
  <c r="AZ105"/>
  <c r="BE105" s="1"/>
  <c r="AN105"/>
  <c r="AS105" s="1"/>
  <c r="AB105"/>
  <c r="AG105" s="1"/>
  <c r="P105"/>
  <c r="U105" s="1"/>
  <c r="ER104"/>
  <c r="EW104" s="1"/>
  <c r="EF104"/>
  <c r="EK104" s="1"/>
  <c r="DT104"/>
  <c r="DY104" s="1"/>
  <c r="DH104"/>
  <c r="DM104" s="1"/>
  <c r="CV104"/>
  <c r="DA104" s="1"/>
  <c r="CJ104"/>
  <c r="CO104" s="1"/>
  <c r="BX104"/>
  <c r="CC104" s="1"/>
  <c r="BL104"/>
  <c r="BQ104" s="1"/>
  <c r="AZ104"/>
  <c r="BE104" s="1"/>
  <c r="AN104"/>
  <c r="AS104" s="1"/>
  <c r="AB104"/>
  <c r="AG104" s="1"/>
  <c r="P104"/>
  <c r="U104" s="1"/>
  <c r="ER103"/>
  <c r="EW103" s="1"/>
  <c r="EF103"/>
  <c r="EK103" s="1"/>
  <c r="DT103"/>
  <c r="DY103" s="1"/>
  <c r="DH103"/>
  <c r="DM103" s="1"/>
  <c r="CV103"/>
  <c r="DA103" s="1"/>
  <c r="CJ103"/>
  <c r="CO103" s="1"/>
  <c r="BX103"/>
  <c r="CC103" s="1"/>
  <c r="BL103"/>
  <c r="BQ103" s="1"/>
  <c r="AZ103"/>
  <c r="BE103" s="1"/>
  <c r="AN103"/>
  <c r="AS103" s="1"/>
  <c r="AB103"/>
  <c r="AG103" s="1"/>
  <c r="P103"/>
  <c r="U103" s="1"/>
  <c r="ER102"/>
  <c r="EW102" s="1"/>
  <c r="EF102"/>
  <c r="EK102" s="1"/>
  <c r="DT102"/>
  <c r="DY102" s="1"/>
  <c r="DH102"/>
  <c r="DM102" s="1"/>
  <c r="CV102"/>
  <c r="DA102" s="1"/>
  <c r="CJ102"/>
  <c r="CO102" s="1"/>
  <c r="BX102"/>
  <c r="CC102" s="1"/>
  <c r="BL102"/>
  <c r="BQ102" s="1"/>
  <c r="AZ102"/>
  <c r="BE102" s="1"/>
  <c r="AN102"/>
  <c r="AS102" s="1"/>
  <c r="AB102"/>
  <c r="AG102" s="1"/>
  <c r="P102"/>
  <c r="U102" s="1"/>
  <c r="ER101"/>
  <c r="EW101" s="1"/>
  <c r="EF101"/>
  <c r="EK101" s="1"/>
  <c r="DT101"/>
  <c r="DY101" s="1"/>
  <c r="DH101"/>
  <c r="DM101" s="1"/>
  <c r="CV101"/>
  <c r="DA101" s="1"/>
  <c r="CJ101"/>
  <c r="CO101" s="1"/>
  <c r="BX101"/>
  <c r="CC101" s="1"/>
  <c r="BL101"/>
  <c r="BQ101" s="1"/>
  <c r="AZ101"/>
  <c r="BE101" s="1"/>
  <c r="AN101"/>
  <c r="AS101" s="1"/>
  <c r="AB101"/>
  <c r="AG101" s="1"/>
  <c r="P101"/>
  <c r="U101" s="1"/>
  <c r="ER100"/>
  <c r="EW100" s="1"/>
  <c r="EF100"/>
  <c r="EK100" s="1"/>
  <c r="DT100"/>
  <c r="DY100" s="1"/>
  <c r="DH100"/>
  <c r="DM100" s="1"/>
  <c r="CV100"/>
  <c r="DA100" s="1"/>
  <c r="CJ100"/>
  <c r="CO100" s="1"/>
  <c r="BX100"/>
  <c r="CC100" s="1"/>
  <c r="BL100"/>
  <c r="BQ100" s="1"/>
  <c r="AZ100"/>
  <c r="BE100" s="1"/>
  <c r="AN100"/>
  <c r="AS100" s="1"/>
  <c r="AB100"/>
  <c r="AG100" s="1"/>
  <c r="P100"/>
  <c r="U100" s="1"/>
  <c r="ER99"/>
  <c r="EW99" s="1"/>
  <c r="EF99"/>
  <c r="EK99" s="1"/>
  <c r="DT99"/>
  <c r="DY99" s="1"/>
  <c r="DH99"/>
  <c r="DM99" s="1"/>
  <c r="CV99"/>
  <c r="DA99" s="1"/>
  <c r="CJ99"/>
  <c r="CO99" s="1"/>
  <c r="BX99"/>
  <c r="CC99" s="1"/>
  <c r="BL99"/>
  <c r="BQ99" s="1"/>
  <c r="AZ99"/>
  <c r="BE99" s="1"/>
  <c r="AN99"/>
  <c r="AS99" s="1"/>
  <c r="AB99"/>
  <c r="AG99" s="1"/>
  <c r="P99"/>
  <c r="U99" s="1"/>
  <c r="ER98"/>
  <c r="EW98" s="1"/>
  <c r="EF98"/>
  <c r="EK98" s="1"/>
  <c r="DT98"/>
  <c r="DY98" s="1"/>
  <c r="DH98"/>
  <c r="DM98" s="1"/>
  <c r="CV98"/>
  <c r="DA98" s="1"/>
  <c r="CJ98"/>
  <c r="CO98" s="1"/>
  <c r="BX98"/>
  <c r="CC98" s="1"/>
  <c r="BL98"/>
  <c r="BQ98" s="1"/>
  <c r="AZ98"/>
  <c r="BE98" s="1"/>
  <c r="AN98"/>
  <c r="AS98" s="1"/>
  <c r="AB98"/>
  <c r="AG98" s="1"/>
  <c r="P98"/>
  <c r="U98" s="1"/>
  <c r="ER97"/>
  <c r="EW97" s="1"/>
  <c r="EF97"/>
  <c r="EK97" s="1"/>
  <c r="DT97"/>
  <c r="DY97" s="1"/>
  <c r="DH97"/>
  <c r="DM97" s="1"/>
  <c r="CV97"/>
  <c r="DA97" s="1"/>
  <c r="CJ97"/>
  <c r="CO97" s="1"/>
  <c r="BX97"/>
  <c r="CC97" s="1"/>
  <c r="BL97"/>
  <c r="BQ97" s="1"/>
  <c r="AZ97"/>
  <c r="BE97" s="1"/>
  <c r="AN97"/>
  <c r="AS97" s="1"/>
  <c r="AB97"/>
  <c r="AG97" s="1"/>
  <c r="P97"/>
  <c r="U97" s="1"/>
  <c r="ER96"/>
  <c r="EW96" s="1"/>
  <c r="EF96"/>
  <c r="EK96" s="1"/>
  <c r="DT96"/>
  <c r="DY96" s="1"/>
  <c r="DH96"/>
  <c r="DM96" s="1"/>
  <c r="CV96"/>
  <c r="DA96" s="1"/>
  <c r="CJ96"/>
  <c r="CO96" s="1"/>
  <c r="BX96"/>
  <c r="CC96" s="1"/>
  <c r="BL96"/>
  <c r="BQ96" s="1"/>
  <c r="AZ96"/>
  <c r="BE96" s="1"/>
  <c r="AN96"/>
  <c r="AS96" s="1"/>
  <c r="AB96"/>
  <c r="AG96" s="1"/>
  <c r="P96"/>
  <c r="U96" s="1"/>
  <c r="ER95"/>
  <c r="EW95" s="1"/>
  <c r="EF95"/>
  <c r="EK95" s="1"/>
  <c r="DT95"/>
  <c r="DY95" s="1"/>
  <c r="DH95"/>
  <c r="DM95" s="1"/>
  <c r="CV95"/>
  <c r="DA95" s="1"/>
  <c r="CJ95"/>
  <c r="CO95" s="1"/>
  <c r="BX95"/>
  <c r="CC95" s="1"/>
  <c r="BL95"/>
  <c r="BQ95" s="1"/>
  <c r="AZ95"/>
  <c r="BE95" s="1"/>
  <c r="AN95"/>
  <c r="AS95" s="1"/>
  <c r="AB95"/>
  <c r="AG95" s="1"/>
  <c r="P95"/>
  <c r="U95" s="1"/>
  <c r="ER94"/>
  <c r="EW94" s="1"/>
  <c r="EF94"/>
  <c r="EK94" s="1"/>
  <c r="DT94"/>
  <c r="DY94" s="1"/>
  <c r="DH94"/>
  <c r="DM94" s="1"/>
  <c r="CV94"/>
  <c r="DA94" s="1"/>
  <c r="CJ94"/>
  <c r="CO94" s="1"/>
  <c r="BX94"/>
  <c r="CC94" s="1"/>
  <c r="BL94"/>
  <c r="BQ94" s="1"/>
  <c r="AZ94"/>
  <c r="BE94" s="1"/>
  <c r="AN94"/>
  <c r="AS94" s="1"/>
  <c r="AB94"/>
  <c r="AG94" s="1"/>
  <c r="P94"/>
  <c r="U94" s="1"/>
  <c r="ER93"/>
  <c r="EW93" s="1"/>
  <c r="EF93"/>
  <c r="EK93" s="1"/>
  <c r="DT93"/>
  <c r="DY93" s="1"/>
  <c r="DH93"/>
  <c r="DM93" s="1"/>
  <c r="CV93"/>
  <c r="DA93" s="1"/>
  <c r="CJ93"/>
  <c r="CO93" s="1"/>
  <c r="BX93"/>
  <c r="CC93" s="1"/>
  <c r="BL93"/>
  <c r="BQ93" s="1"/>
  <c r="AZ93"/>
  <c r="BE93" s="1"/>
  <c r="AN93"/>
  <c r="AS93" s="1"/>
  <c r="AB93"/>
  <c r="AG93" s="1"/>
  <c r="P93"/>
  <c r="U93" s="1"/>
  <c r="ER92"/>
  <c r="EW92" s="1"/>
  <c r="EF92"/>
  <c r="EK92" s="1"/>
  <c r="DT92"/>
  <c r="DY92" s="1"/>
  <c r="DH92"/>
  <c r="DM92" s="1"/>
  <c r="CV92"/>
  <c r="DA92" s="1"/>
  <c r="CJ92"/>
  <c r="CO92" s="1"/>
  <c r="BX92"/>
  <c r="CC92" s="1"/>
  <c r="BL92"/>
  <c r="BQ92" s="1"/>
  <c r="AZ92"/>
  <c r="BE92" s="1"/>
  <c r="AN92"/>
  <c r="AS92" s="1"/>
  <c r="AB92"/>
  <c r="AG92" s="1"/>
  <c r="P92"/>
  <c r="U92" s="1"/>
  <c r="ER91"/>
  <c r="EW91" s="1"/>
  <c r="EF91"/>
  <c r="EK91" s="1"/>
  <c r="DT91"/>
  <c r="DY91" s="1"/>
  <c r="DH91"/>
  <c r="DM91" s="1"/>
  <c r="CV91"/>
  <c r="DA91" s="1"/>
  <c r="CJ91"/>
  <c r="CO91" s="1"/>
  <c r="BX91"/>
  <c r="CC91" s="1"/>
  <c r="BL91"/>
  <c r="BQ91" s="1"/>
  <c r="AZ91"/>
  <c r="BE91" s="1"/>
  <c r="AN91"/>
  <c r="AS91" s="1"/>
  <c r="AB91"/>
  <c r="AG91" s="1"/>
  <c r="P91"/>
  <c r="U91" s="1"/>
  <c r="ER90"/>
  <c r="EW90" s="1"/>
  <c r="EF90"/>
  <c r="EK90" s="1"/>
  <c r="DT90"/>
  <c r="DY90" s="1"/>
  <c r="DH90"/>
  <c r="DM90" s="1"/>
  <c r="CV90"/>
  <c r="DA90" s="1"/>
  <c r="CJ90"/>
  <c r="CO90" s="1"/>
  <c r="BX90"/>
  <c r="CC90" s="1"/>
  <c r="BL90"/>
  <c r="BQ90" s="1"/>
  <c r="AZ90"/>
  <c r="BE90" s="1"/>
  <c r="AN90"/>
  <c r="AS90" s="1"/>
  <c r="AB90"/>
  <c r="AG90" s="1"/>
  <c r="P90"/>
  <c r="U90" s="1"/>
  <c r="ER89"/>
  <c r="EW89" s="1"/>
  <c r="EF89"/>
  <c r="EK89" s="1"/>
  <c r="DT89"/>
  <c r="DY89" s="1"/>
  <c r="DH89"/>
  <c r="DM89" s="1"/>
  <c r="CV89"/>
  <c r="DA89" s="1"/>
  <c r="CJ89"/>
  <c r="CO89" s="1"/>
  <c r="BX89"/>
  <c r="CC89" s="1"/>
  <c r="BL89"/>
  <c r="BQ89" s="1"/>
  <c r="AZ89"/>
  <c r="BE89" s="1"/>
  <c r="AN89"/>
  <c r="AS89" s="1"/>
  <c r="AB89"/>
  <c r="AG89" s="1"/>
  <c r="P89"/>
  <c r="U89" s="1"/>
  <c r="ER88"/>
  <c r="EW88" s="1"/>
  <c r="EF88"/>
  <c r="EK88" s="1"/>
  <c r="DT88"/>
  <c r="DY88" s="1"/>
  <c r="DH88"/>
  <c r="DM88" s="1"/>
  <c r="CV88"/>
  <c r="DA88" s="1"/>
  <c r="CJ88"/>
  <c r="CO88" s="1"/>
  <c r="BX88"/>
  <c r="CC88" s="1"/>
  <c r="BL88"/>
  <c r="BQ88" s="1"/>
  <c r="AZ88"/>
  <c r="BE88" s="1"/>
  <c r="AN88"/>
  <c r="AS88" s="1"/>
  <c r="AB88"/>
  <c r="AG88" s="1"/>
  <c r="P88"/>
  <c r="U88" s="1"/>
  <c r="ER87"/>
  <c r="EW87" s="1"/>
  <c r="EF87"/>
  <c r="EK87" s="1"/>
  <c r="DT87"/>
  <c r="DY87" s="1"/>
  <c r="DH87"/>
  <c r="DM87" s="1"/>
  <c r="CV87"/>
  <c r="DA87" s="1"/>
  <c r="CJ87"/>
  <c r="CO87" s="1"/>
  <c r="BX87"/>
  <c r="CC87" s="1"/>
  <c r="BL87"/>
  <c r="BQ87" s="1"/>
  <c r="AZ87"/>
  <c r="BE87" s="1"/>
  <c r="AN87"/>
  <c r="AS87" s="1"/>
  <c r="AB87"/>
  <c r="AG87" s="1"/>
  <c r="P87"/>
  <c r="U87" s="1"/>
  <c r="ER86"/>
  <c r="EW86" s="1"/>
  <c r="EF86"/>
  <c r="EK86" s="1"/>
  <c r="DT86"/>
  <c r="DY86" s="1"/>
  <c r="DH86"/>
  <c r="DM86" s="1"/>
  <c r="CV86"/>
  <c r="DA86" s="1"/>
  <c r="CJ86"/>
  <c r="CO86" s="1"/>
  <c r="BX86"/>
  <c r="CC86" s="1"/>
  <c r="BL86"/>
  <c r="BQ86" s="1"/>
  <c r="AZ86"/>
  <c r="BE86" s="1"/>
  <c r="AN86"/>
  <c r="AS86" s="1"/>
  <c r="AB86"/>
  <c r="AG86" s="1"/>
  <c r="P86"/>
  <c r="U86" s="1"/>
  <c r="ER85"/>
  <c r="EW85" s="1"/>
  <c r="EF85"/>
  <c r="EK85" s="1"/>
  <c r="DT85"/>
  <c r="DY85" s="1"/>
  <c r="DH85"/>
  <c r="DM85" s="1"/>
  <c r="CV85"/>
  <c r="DA85" s="1"/>
  <c r="CJ85"/>
  <c r="CO85" s="1"/>
  <c r="BX85"/>
  <c r="CC85" s="1"/>
  <c r="BL85"/>
  <c r="BQ85" s="1"/>
  <c r="AZ85"/>
  <c r="BE85" s="1"/>
  <c r="AN85"/>
  <c r="AS85" s="1"/>
  <c r="AB85"/>
  <c r="AG85" s="1"/>
  <c r="P85"/>
  <c r="U85" s="1"/>
  <c r="ER84"/>
  <c r="EW84" s="1"/>
  <c r="EF84"/>
  <c r="EK84" s="1"/>
  <c r="DT84"/>
  <c r="DY84" s="1"/>
  <c r="DH84"/>
  <c r="DM84" s="1"/>
  <c r="CV84"/>
  <c r="DA84" s="1"/>
  <c r="CJ84"/>
  <c r="CO84" s="1"/>
  <c r="BX84"/>
  <c r="CC84" s="1"/>
  <c r="BL84"/>
  <c r="BQ84" s="1"/>
  <c r="AZ84"/>
  <c r="BE84" s="1"/>
  <c r="AN84"/>
  <c r="AS84" s="1"/>
  <c r="AB84"/>
  <c r="AG84" s="1"/>
  <c r="P84"/>
  <c r="U84" s="1"/>
  <c r="ER83"/>
  <c r="EW83" s="1"/>
  <c r="EF83"/>
  <c r="EK83" s="1"/>
  <c r="DT83"/>
  <c r="DY83" s="1"/>
  <c r="DH83"/>
  <c r="DM83" s="1"/>
  <c r="CV83"/>
  <c r="DA83" s="1"/>
  <c r="CJ83"/>
  <c r="CO83" s="1"/>
  <c r="BX83"/>
  <c r="CC83" s="1"/>
  <c r="BL83"/>
  <c r="BQ83" s="1"/>
  <c r="AZ83"/>
  <c r="BE83" s="1"/>
  <c r="AN83"/>
  <c r="AS83" s="1"/>
  <c r="AB83"/>
  <c r="AG83" s="1"/>
  <c r="P83"/>
  <c r="U83" s="1"/>
  <c r="ER82"/>
  <c r="EW82" s="1"/>
  <c r="EF82"/>
  <c r="EK82" s="1"/>
  <c r="DT82"/>
  <c r="DY82" s="1"/>
  <c r="DH82"/>
  <c r="DM82" s="1"/>
  <c r="CV82"/>
  <c r="DA82" s="1"/>
  <c r="CJ82"/>
  <c r="CO82" s="1"/>
  <c r="BX82"/>
  <c r="CC82" s="1"/>
  <c r="BL82"/>
  <c r="BQ82" s="1"/>
  <c r="AZ82"/>
  <c r="BE82" s="1"/>
  <c r="AN82"/>
  <c r="AS82" s="1"/>
  <c r="AB82"/>
  <c r="AG82" s="1"/>
  <c r="P82"/>
  <c r="U82" s="1"/>
  <c r="ER81"/>
  <c r="EW81" s="1"/>
  <c r="EF81"/>
  <c r="EK81" s="1"/>
  <c r="DT81"/>
  <c r="DY81" s="1"/>
  <c r="DH81"/>
  <c r="DM81" s="1"/>
  <c r="CV81"/>
  <c r="DA81" s="1"/>
  <c r="CJ81"/>
  <c r="CO81" s="1"/>
  <c r="BX81"/>
  <c r="CC81" s="1"/>
  <c r="BL81"/>
  <c r="BQ81" s="1"/>
  <c r="AZ81"/>
  <c r="BE81" s="1"/>
  <c r="AN81"/>
  <c r="AS81" s="1"/>
  <c r="AB81"/>
  <c r="AG81" s="1"/>
  <c r="P81"/>
  <c r="U81" s="1"/>
  <c r="ER80"/>
  <c r="EW80" s="1"/>
  <c r="EF80"/>
  <c r="EK80" s="1"/>
  <c r="DT80"/>
  <c r="DY80" s="1"/>
  <c r="DH80"/>
  <c r="DM80" s="1"/>
  <c r="CV80"/>
  <c r="DA80" s="1"/>
  <c r="CJ80"/>
  <c r="CO80" s="1"/>
  <c r="BX80"/>
  <c r="CC80" s="1"/>
  <c r="BL80"/>
  <c r="BQ80" s="1"/>
  <c r="AZ80"/>
  <c r="BE80" s="1"/>
  <c r="AN80"/>
  <c r="AS80" s="1"/>
  <c r="AB80"/>
  <c r="AG80" s="1"/>
  <c r="P80"/>
  <c r="U80" s="1"/>
  <c r="ER79"/>
  <c r="EW79" s="1"/>
  <c r="EF79"/>
  <c r="EK79" s="1"/>
  <c r="DT79"/>
  <c r="DY79" s="1"/>
  <c r="DH79"/>
  <c r="DM79" s="1"/>
  <c r="CV79"/>
  <c r="DA79" s="1"/>
  <c r="CJ79"/>
  <c r="CO79" s="1"/>
  <c r="BX79"/>
  <c r="CC79" s="1"/>
  <c r="BL79"/>
  <c r="BQ79" s="1"/>
  <c r="AZ79"/>
  <c r="BE79" s="1"/>
  <c r="AN79"/>
  <c r="AS79" s="1"/>
  <c r="AB79"/>
  <c r="AG79" s="1"/>
  <c r="P79"/>
  <c r="U79" s="1"/>
  <c r="ER78"/>
  <c r="EW78" s="1"/>
  <c r="EF78"/>
  <c r="EK78" s="1"/>
  <c r="DT78"/>
  <c r="DY78" s="1"/>
  <c r="DH78"/>
  <c r="DM78" s="1"/>
  <c r="CV78"/>
  <c r="DA78" s="1"/>
  <c r="CJ78"/>
  <c r="CO78" s="1"/>
  <c r="BX78"/>
  <c r="CC78" s="1"/>
  <c r="BL78"/>
  <c r="BQ78" s="1"/>
  <c r="AZ78"/>
  <c r="BE78" s="1"/>
  <c r="AN78"/>
  <c r="AS78" s="1"/>
  <c r="AB78"/>
  <c r="AG78" s="1"/>
  <c r="P78"/>
  <c r="U78" s="1"/>
  <c r="ER77"/>
  <c r="EW77" s="1"/>
  <c r="EF77"/>
  <c r="EK77" s="1"/>
  <c r="DT77"/>
  <c r="DY77" s="1"/>
  <c r="DH77"/>
  <c r="DM77" s="1"/>
  <c r="CV77"/>
  <c r="DA77" s="1"/>
  <c r="CJ77"/>
  <c r="CO77" s="1"/>
  <c r="BX77"/>
  <c r="CC77" s="1"/>
  <c r="BL77"/>
  <c r="BQ77" s="1"/>
  <c r="AZ77"/>
  <c r="BE77" s="1"/>
  <c r="AN77"/>
  <c r="AS77" s="1"/>
  <c r="AB77"/>
  <c r="AG77" s="1"/>
  <c r="P77"/>
  <c r="U77" s="1"/>
  <c r="ER76"/>
  <c r="EW76" s="1"/>
  <c r="EF76"/>
  <c r="EK76" s="1"/>
  <c r="DT76"/>
  <c r="DY76" s="1"/>
  <c r="DH76"/>
  <c r="DM76" s="1"/>
  <c r="CV76"/>
  <c r="DA76" s="1"/>
  <c r="CJ76"/>
  <c r="CO76" s="1"/>
  <c r="BX76"/>
  <c r="CC76" s="1"/>
  <c r="BL76"/>
  <c r="BQ76" s="1"/>
  <c r="AZ76"/>
  <c r="BE76" s="1"/>
  <c r="AN76"/>
  <c r="AS76" s="1"/>
  <c r="AB76"/>
  <c r="AG76" s="1"/>
  <c r="P76"/>
  <c r="U76" s="1"/>
  <c r="ER75"/>
  <c r="EW75" s="1"/>
  <c r="EF75"/>
  <c r="EK75" s="1"/>
  <c r="DT75"/>
  <c r="DY75" s="1"/>
  <c r="DH75"/>
  <c r="DM75" s="1"/>
  <c r="CV75"/>
  <c r="DA75" s="1"/>
  <c r="CJ75"/>
  <c r="CO75" s="1"/>
  <c r="BX75"/>
  <c r="CC75" s="1"/>
  <c r="BL75"/>
  <c r="BQ75" s="1"/>
  <c r="AZ75"/>
  <c r="BE75" s="1"/>
  <c r="AN75"/>
  <c r="AS75" s="1"/>
  <c r="AB75"/>
  <c r="AG75" s="1"/>
  <c r="P75"/>
  <c r="U75" s="1"/>
  <c r="ER74"/>
  <c r="EW74" s="1"/>
  <c r="EF74"/>
  <c r="EK74" s="1"/>
  <c r="DT74"/>
  <c r="DY74" s="1"/>
  <c r="DH74"/>
  <c r="DM74" s="1"/>
  <c r="CV74"/>
  <c r="DA74" s="1"/>
  <c r="CJ74"/>
  <c r="CO74" s="1"/>
  <c r="BX74"/>
  <c r="CC74" s="1"/>
  <c r="BL74"/>
  <c r="BQ74" s="1"/>
  <c r="AZ74"/>
  <c r="BE74" s="1"/>
  <c r="AN74"/>
  <c r="AS74" s="1"/>
  <c r="AB74"/>
  <c r="AG74" s="1"/>
  <c r="P74"/>
  <c r="U74" s="1"/>
  <c r="ER73"/>
  <c r="EW73" s="1"/>
  <c r="EF73"/>
  <c r="EK73" s="1"/>
  <c r="DT73"/>
  <c r="DY73" s="1"/>
  <c r="DH73"/>
  <c r="DM73" s="1"/>
  <c r="CV73"/>
  <c r="DA73" s="1"/>
  <c r="CJ73"/>
  <c r="CO73" s="1"/>
  <c r="BX73"/>
  <c r="CC73" s="1"/>
  <c r="BL73"/>
  <c r="BQ73" s="1"/>
  <c r="AZ73"/>
  <c r="BE73" s="1"/>
  <c r="AN73"/>
  <c r="AS73" s="1"/>
  <c r="AB73"/>
  <c r="AG73" s="1"/>
  <c r="P73"/>
  <c r="U73" s="1"/>
  <c r="ER72"/>
  <c r="EW72" s="1"/>
  <c r="EF72"/>
  <c r="EK72" s="1"/>
  <c r="DT72"/>
  <c r="DY72" s="1"/>
  <c r="DH72"/>
  <c r="DM72" s="1"/>
  <c r="CV72"/>
  <c r="DA72" s="1"/>
  <c r="CJ72"/>
  <c r="CO72" s="1"/>
  <c r="BX72"/>
  <c r="CC72" s="1"/>
  <c r="BL72"/>
  <c r="BQ72" s="1"/>
  <c r="AZ72"/>
  <c r="BE72" s="1"/>
  <c r="AN72"/>
  <c r="AS72" s="1"/>
  <c r="AB72"/>
  <c r="AG72" s="1"/>
  <c r="P72"/>
  <c r="U72" s="1"/>
  <c r="ER71"/>
  <c r="EW71" s="1"/>
  <c r="EF71"/>
  <c r="EK71" s="1"/>
  <c r="DT71"/>
  <c r="DY71" s="1"/>
  <c r="DH71"/>
  <c r="DM71" s="1"/>
  <c r="CV71"/>
  <c r="DA71" s="1"/>
  <c r="CJ71"/>
  <c r="CO71" s="1"/>
  <c r="BX71"/>
  <c r="CC71" s="1"/>
  <c r="BL71"/>
  <c r="BQ71" s="1"/>
  <c r="AZ71"/>
  <c r="BE71" s="1"/>
  <c r="AN71"/>
  <c r="AS71" s="1"/>
  <c r="AB71"/>
  <c r="AG71" s="1"/>
  <c r="P71"/>
  <c r="U71" s="1"/>
  <c r="ER70"/>
  <c r="EW70" s="1"/>
  <c r="EF70"/>
  <c r="EK70" s="1"/>
  <c r="DT70"/>
  <c r="DY70" s="1"/>
  <c r="DH70"/>
  <c r="DM70" s="1"/>
  <c r="CV70"/>
  <c r="DA70" s="1"/>
  <c r="CJ70"/>
  <c r="CO70" s="1"/>
  <c r="BX70"/>
  <c r="CC70" s="1"/>
  <c r="BL70"/>
  <c r="BQ70" s="1"/>
  <c r="AZ70"/>
  <c r="BE70" s="1"/>
  <c r="AN70"/>
  <c r="AS70" s="1"/>
  <c r="AB70"/>
  <c r="AG70" s="1"/>
  <c r="P70"/>
  <c r="U70" s="1"/>
  <c r="ER69"/>
  <c r="EW69" s="1"/>
  <c r="EF69"/>
  <c r="EK69" s="1"/>
  <c r="DT69"/>
  <c r="DY69" s="1"/>
  <c r="DH69"/>
  <c r="DM69" s="1"/>
  <c r="CV69"/>
  <c r="DA69" s="1"/>
  <c r="CJ69"/>
  <c r="CO69" s="1"/>
  <c r="BX69"/>
  <c r="CC69" s="1"/>
  <c r="BL69"/>
  <c r="BQ69" s="1"/>
  <c r="AZ69"/>
  <c r="BE69" s="1"/>
  <c r="AN69"/>
  <c r="AS69" s="1"/>
  <c r="AB69"/>
  <c r="AG69" s="1"/>
  <c r="P69"/>
  <c r="U69" s="1"/>
  <c r="ER68"/>
  <c r="EW68" s="1"/>
  <c r="EF68"/>
  <c r="EK68" s="1"/>
  <c r="DT68"/>
  <c r="DY68" s="1"/>
  <c r="DH68"/>
  <c r="DM68" s="1"/>
  <c r="CV68"/>
  <c r="DA68" s="1"/>
  <c r="CJ68"/>
  <c r="CO68" s="1"/>
  <c r="BX68"/>
  <c r="CC68" s="1"/>
  <c r="BL68"/>
  <c r="BQ68" s="1"/>
  <c r="AZ68"/>
  <c r="BE68" s="1"/>
  <c r="AN68"/>
  <c r="AS68" s="1"/>
  <c r="AB68"/>
  <c r="AG68" s="1"/>
  <c r="P68"/>
  <c r="U68" s="1"/>
  <c r="ER67"/>
  <c r="EW67" s="1"/>
  <c r="EF67"/>
  <c r="EK67" s="1"/>
  <c r="DT67"/>
  <c r="DY67" s="1"/>
  <c r="DH67"/>
  <c r="DM67" s="1"/>
  <c r="CV67"/>
  <c r="DA67" s="1"/>
  <c r="CJ67"/>
  <c r="CO67" s="1"/>
  <c r="BX67"/>
  <c r="CC67" s="1"/>
  <c r="BL67"/>
  <c r="BQ67" s="1"/>
  <c r="AZ67"/>
  <c r="BE67" s="1"/>
  <c r="AN67"/>
  <c r="AS67" s="1"/>
  <c r="AB67"/>
  <c r="AG67" s="1"/>
  <c r="P67"/>
  <c r="U67" s="1"/>
  <c r="ER66"/>
  <c r="EW66" s="1"/>
  <c r="EF66"/>
  <c r="EK66" s="1"/>
  <c r="DT66"/>
  <c r="DY66" s="1"/>
  <c r="DH66"/>
  <c r="DM66" s="1"/>
  <c r="CV66"/>
  <c r="DA66" s="1"/>
  <c r="CJ66"/>
  <c r="CO66" s="1"/>
  <c r="BX66"/>
  <c r="CC66" s="1"/>
  <c r="BL66"/>
  <c r="BQ66" s="1"/>
  <c r="AZ66"/>
  <c r="BE66" s="1"/>
  <c r="AN66"/>
  <c r="AS66" s="1"/>
  <c r="AB66"/>
  <c r="AG66" s="1"/>
  <c r="P66"/>
  <c r="U66" s="1"/>
  <c r="ER65"/>
  <c r="EW65" s="1"/>
  <c r="EF65"/>
  <c r="EK65" s="1"/>
  <c r="DT65"/>
  <c r="DY65" s="1"/>
  <c r="DH65"/>
  <c r="DM65" s="1"/>
  <c r="CV65"/>
  <c r="DA65" s="1"/>
  <c r="CJ65"/>
  <c r="CO65" s="1"/>
  <c r="BX65"/>
  <c r="CC65" s="1"/>
  <c r="BL65"/>
  <c r="BQ65" s="1"/>
  <c r="AZ65"/>
  <c r="BE65" s="1"/>
  <c r="AN65"/>
  <c r="AS65" s="1"/>
  <c r="AB65"/>
  <c r="AG65" s="1"/>
  <c r="P65"/>
  <c r="U65" s="1"/>
  <c r="ER64"/>
  <c r="EW64" s="1"/>
  <c r="EF64"/>
  <c r="EK64" s="1"/>
  <c r="DT64"/>
  <c r="DY64" s="1"/>
  <c r="DH64"/>
  <c r="DM64" s="1"/>
  <c r="CV64"/>
  <c r="DA64" s="1"/>
  <c r="CJ64"/>
  <c r="CO64" s="1"/>
  <c r="BX64"/>
  <c r="CC64" s="1"/>
  <c r="BL64"/>
  <c r="BQ64" s="1"/>
  <c r="AZ64"/>
  <c r="BE64" s="1"/>
  <c r="AN64"/>
  <c r="AS64" s="1"/>
  <c r="AB64"/>
  <c r="AG64" s="1"/>
  <c r="P64"/>
  <c r="U64" s="1"/>
  <c r="ER63"/>
  <c r="EW63" s="1"/>
  <c r="EF63"/>
  <c r="EK63" s="1"/>
  <c r="DT63"/>
  <c r="DY63" s="1"/>
  <c r="DH63"/>
  <c r="DM63" s="1"/>
  <c r="CV63"/>
  <c r="DA63" s="1"/>
  <c r="CJ63"/>
  <c r="CO63" s="1"/>
  <c r="BX63"/>
  <c r="CC63" s="1"/>
  <c r="BL63"/>
  <c r="BQ63" s="1"/>
  <c r="AZ63"/>
  <c r="BE63" s="1"/>
  <c r="AN63"/>
  <c r="AS63" s="1"/>
  <c r="AB63"/>
  <c r="AG63" s="1"/>
  <c r="P63"/>
  <c r="U63" s="1"/>
  <c r="ER62"/>
  <c r="EW62" s="1"/>
  <c r="EF62"/>
  <c r="EK62" s="1"/>
  <c r="DT62"/>
  <c r="DY62" s="1"/>
  <c r="DH62"/>
  <c r="DM62" s="1"/>
  <c r="CV62"/>
  <c r="DA62" s="1"/>
  <c r="CJ62"/>
  <c r="CO62" s="1"/>
  <c r="BX62"/>
  <c r="CC62" s="1"/>
  <c r="BL62"/>
  <c r="BQ62" s="1"/>
  <c r="AZ62"/>
  <c r="BE62" s="1"/>
  <c r="AN62"/>
  <c r="AS62" s="1"/>
  <c r="AB62"/>
  <c r="AG62" s="1"/>
  <c r="P62"/>
  <c r="U62" s="1"/>
  <c r="ER61"/>
  <c r="EW61" s="1"/>
  <c r="EF61"/>
  <c r="EK61" s="1"/>
  <c r="DT61"/>
  <c r="DY61" s="1"/>
  <c r="DH61"/>
  <c r="DM61" s="1"/>
  <c r="CV61"/>
  <c r="DA61" s="1"/>
  <c r="CJ61"/>
  <c r="CO61" s="1"/>
  <c r="BX61"/>
  <c r="CC61" s="1"/>
  <c r="BL61"/>
  <c r="BQ61" s="1"/>
  <c r="AZ61"/>
  <c r="BE61" s="1"/>
  <c r="AN61"/>
  <c r="AS61" s="1"/>
  <c r="AB61"/>
  <c r="AG61" s="1"/>
  <c r="P61"/>
  <c r="U61" s="1"/>
  <c r="ER60"/>
  <c r="EW60" s="1"/>
  <c r="EF60"/>
  <c r="EK60" s="1"/>
  <c r="DT60"/>
  <c r="DY60" s="1"/>
  <c r="DH60"/>
  <c r="DM60" s="1"/>
  <c r="CV60"/>
  <c r="DA60" s="1"/>
  <c r="CJ60"/>
  <c r="CO60" s="1"/>
  <c r="BX60"/>
  <c r="CC60" s="1"/>
  <c r="BL60"/>
  <c r="BQ60" s="1"/>
  <c r="AZ60"/>
  <c r="BE60" s="1"/>
  <c r="AN60"/>
  <c r="AS60" s="1"/>
  <c r="AB60"/>
  <c r="AG60" s="1"/>
  <c r="P60"/>
  <c r="U60" s="1"/>
  <c r="ER59"/>
  <c r="EW59" s="1"/>
  <c r="EF59"/>
  <c r="EK59" s="1"/>
  <c r="DT59"/>
  <c r="DY59" s="1"/>
  <c r="DH59"/>
  <c r="DM59" s="1"/>
  <c r="CV59"/>
  <c r="DA59" s="1"/>
  <c r="CJ59"/>
  <c r="CO59" s="1"/>
  <c r="BX59"/>
  <c r="CC59" s="1"/>
  <c r="BL59"/>
  <c r="BQ59" s="1"/>
  <c r="AZ59"/>
  <c r="BE59" s="1"/>
  <c r="AN59"/>
  <c r="AS59" s="1"/>
  <c r="AB59"/>
  <c r="AG59" s="1"/>
  <c r="P59"/>
  <c r="U59" s="1"/>
  <c r="ER58"/>
  <c r="EW58" s="1"/>
  <c r="EF58"/>
  <c r="EK58" s="1"/>
  <c r="DT58"/>
  <c r="DY58" s="1"/>
  <c r="DH58"/>
  <c r="DM58" s="1"/>
  <c r="CV58"/>
  <c r="DA58" s="1"/>
  <c r="CJ58"/>
  <c r="CO58" s="1"/>
  <c r="BX58"/>
  <c r="CC58" s="1"/>
  <c r="BL58"/>
  <c r="BQ58" s="1"/>
  <c r="AZ58"/>
  <c r="BE58" s="1"/>
  <c r="AN58"/>
  <c r="AS58" s="1"/>
  <c r="AB58"/>
  <c r="AG58" s="1"/>
  <c r="P58"/>
  <c r="U58" s="1"/>
  <c r="ER57"/>
  <c r="EW57" s="1"/>
  <c r="EF57"/>
  <c r="EK57" s="1"/>
  <c r="DT57"/>
  <c r="DY57" s="1"/>
  <c r="DH57"/>
  <c r="DM57" s="1"/>
  <c r="CV57"/>
  <c r="DA57" s="1"/>
  <c r="CJ57"/>
  <c r="CO57" s="1"/>
  <c r="BX57"/>
  <c r="CC57" s="1"/>
  <c r="BL57"/>
  <c r="BQ57" s="1"/>
  <c r="AZ57"/>
  <c r="BE57" s="1"/>
  <c r="AN57"/>
  <c r="AS57" s="1"/>
  <c r="AB57"/>
  <c r="AG57" s="1"/>
  <c r="P57"/>
  <c r="U57" s="1"/>
  <c r="ER56"/>
  <c r="EW56" s="1"/>
  <c r="EF56"/>
  <c r="EK56" s="1"/>
  <c r="DT56"/>
  <c r="DY56" s="1"/>
  <c r="DH56"/>
  <c r="DM56" s="1"/>
  <c r="CV56"/>
  <c r="DA56" s="1"/>
  <c r="CJ56"/>
  <c r="CO56" s="1"/>
  <c r="BX56"/>
  <c r="CC56" s="1"/>
  <c r="BL56"/>
  <c r="BQ56" s="1"/>
  <c r="AZ56"/>
  <c r="BE56" s="1"/>
  <c r="AN56"/>
  <c r="AS56" s="1"/>
  <c r="AB56"/>
  <c r="AG56" s="1"/>
  <c r="P56"/>
  <c r="U56" s="1"/>
  <c r="ER55"/>
  <c r="EW55" s="1"/>
  <c r="EF55"/>
  <c r="EK55" s="1"/>
  <c r="DT55"/>
  <c r="DY55" s="1"/>
  <c r="DH55"/>
  <c r="DM55" s="1"/>
  <c r="CV55"/>
  <c r="DA55" s="1"/>
  <c r="CJ55"/>
  <c r="CO55" s="1"/>
  <c r="BX55"/>
  <c r="CC55" s="1"/>
  <c r="BL55"/>
  <c r="BQ55" s="1"/>
  <c r="AZ55"/>
  <c r="BE55" s="1"/>
  <c r="AN55"/>
  <c r="AS55" s="1"/>
  <c r="AB55"/>
  <c r="AG55" s="1"/>
  <c r="P55"/>
  <c r="U55" s="1"/>
  <c r="ER54"/>
  <c r="EW54" s="1"/>
  <c r="EF54"/>
  <c r="EK54" s="1"/>
  <c r="DT54"/>
  <c r="DY54" s="1"/>
  <c r="DH54"/>
  <c r="DM54" s="1"/>
  <c r="CV54"/>
  <c r="DA54" s="1"/>
  <c r="CJ54"/>
  <c r="CO54" s="1"/>
  <c r="BX54"/>
  <c r="CC54" s="1"/>
  <c r="BL54"/>
  <c r="BQ54" s="1"/>
  <c r="AZ54"/>
  <c r="BE54" s="1"/>
  <c r="AN54"/>
  <c r="AS54" s="1"/>
  <c r="AB54"/>
  <c r="AG54" s="1"/>
  <c r="P54"/>
  <c r="U54" s="1"/>
  <c r="ER53"/>
  <c r="EW53" s="1"/>
  <c r="EF53"/>
  <c r="EK53" s="1"/>
  <c r="DT53"/>
  <c r="DY53" s="1"/>
  <c r="DH53"/>
  <c r="DM53" s="1"/>
  <c r="CV53"/>
  <c r="DA53" s="1"/>
  <c r="CJ53"/>
  <c r="CO53" s="1"/>
  <c r="BX53"/>
  <c r="CC53" s="1"/>
  <c r="BL53"/>
  <c r="BQ53" s="1"/>
  <c r="AZ53"/>
  <c r="BE53" s="1"/>
  <c r="AN53"/>
  <c r="AS53" s="1"/>
  <c r="AB53"/>
  <c r="AG53" s="1"/>
  <c r="P53"/>
  <c r="U53" s="1"/>
  <c r="ER52"/>
  <c r="EW52" s="1"/>
  <c r="EF52"/>
  <c r="EK52" s="1"/>
  <c r="DT52"/>
  <c r="DY52" s="1"/>
  <c r="DH52"/>
  <c r="DM52" s="1"/>
  <c r="CV52"/>
  <c r="DA52" s="1"/>
  <c r="CJ52"/>
  <c r="CO52" s="1"/>
  <c r="BX52"/>
  <c r="CC52" s="1"/>
  <c r="BL52"/>
  <c r="BQ52" s="1"/>
  <c r="AZ52"/>
  <c r="BE52" s="1"/>
  <c r="AN52"/>
  <c r="AS52" s="1"/>
  <c r="AB52"/>
  <c r="AG52" s="1"/>
  <c r="P52"/>
  <c r="U52" s="1"/>
  <c r="ER51"/>
  <c r="EW51" s="1"/>
  <c r="EF51"/>
  <c r="EK51" s="1"/>
  <c r="DT51"/>
  <c r="DY51" s="1"/>
  <c r="DH51"/>
  <c r="DM51" s="1"/>
  <c r="CV51"/>
  <c r="DA51" s="1"/>
  <c r="CJ51"/>
  <c r="CO51" s="1"/>
  <c r="BX51"/>
  <c r="CC51" s="1"/>
  <c r="BL51"/>
  <c r="BQ51" s="1"/>
  <c r="AZ51"/>
  <c r="BE51" s="1"/>
  <c r="AN51"/>
  <c r="AS51" s="1"/>
  <c r="AB51"/>
  <c r="AG51" s="1"/>
  <c r="P51"/>
  <c r="U51" s="1"/>
  <c r="ER50"/>
  <c r="EW50" s="1"/>
  <c r="EF50"/>
  <c r="EK50" s="1"/>
  <c r="DT50"/>
  <c r="DY50" s="1"/>
  <c r="DH50"/>
  <c r="DM50" s="1"/>
  <c r="CV50"/>
  <c r="DA50" s="1"/>
  <c r="CJ50"/>
  <c r="CO50" s="1"/>
  <c r="BX50"/>
  <c r="CC50" s="1"/>
  <c r="BL50"/>
  <c r="BQ50" s="1"/>
  <c r="AZ50"/>
  <c r="BE50" s="1"/>
  <c r="AN50"/>
  <c r="AS50" s="1"/>
  <c r="AB50"/>
  <c r="AG50" s="1"/>
  <c r="P50"/>
  <c r="U50" s="1"/>
  <c r="ER49"/>
  <c r="EW49" s="1"/>
  <c r="EF49"/>
  <c r="EK49" s="1"/>
  <c r="DT49"/>
  <c r="DY49" s="1"/>
  <c r="DH49"/>
  <c r="DM49" s="1"/>
  <c r="CV49"/>
  <c r="DA49" s="1"/>
  <c r="CJ49"/>
  <c r="CO49" s="1"/>
  <c r="BX49"/>
  <c r="CC49" s="1"/>
  <c r="BL49"/>
  <c r="BQ49" s="1"/>
  <c r="AZ49"/>
  <c r="BE49" s="1"/>
  <c r="AN49"/>
  <c r="AS49" s="1"/>
  <c r="AB49"/>
  <c r="AG49" s="1"/>
  <c r="P49"/>
  <c r="U49" s="1"/>
  <c r="ER48"/>
  <c r="EW48" s="1"/>
  <c r="EF48"/>
  <c r="EK48" s="1"/>
  <c r="DT48"/>
  <c r="DY48" s="1"/>
  <c r="DH48"/>
  <c r="DM48" s="1"/>
  <c r="CV48"/>
  <c r="DA48" s="1"/>
  <c r="CJ48"/>
  <c r="CO48" s="1"/>
  <c r="BX48"/>
  <c r="CC48" s="1"/>
  <c r="BL48"/>
  <c r="BQ48" s="1"/>
  <c r="AZ48"/>
  <c r="BE48" s="1"/>
  <c r="AN48"/>
  <c r="AS48" s="1"/>
  <c r="AB48"/>
  <c r="AG48" s="1"/>
  <c r="P48"/>
  <c r="U48" s="1"/>
  <c r="ER47"/>
  <c r="EW47" s="1"/>
  <c r="EF47"/>
  <c r="EK47" s="1"/>
  <c r="DT47"/>
  <c r="DY47" s="1"/>
  <c r="DH47"/>
  <c r="DM47" s="1"/>
  <c r="CV47"/>
  <c r="DA47" s="1"/>
  <c r="CJ47"/>
  <c r="CO47" s="1"/>
  <c r="BX47"/>
  <c r="CC47" s="1"/>
  <c r="BL47"/>
  <c r="BQ47" s="1"/>
  <c r="AZ47"/>
  <c r="BE47" s="1"/>
  <c r="AN47"/>
  <c r="AS47" s="1"/>
  <c r="AB47"/>
  <c r="AG47" s="1"/>
  <c r="P47"/>
  <c r="U47" s="1"/>
  <c r="ER46"/>
  <c r="EW46" s="1"/>
  <c r="EF46"/>
  <c r="EK46" s="1"/>
  <c r="DT46"/>
  <c r="DY46" s="1"/>
  <c r="DH46"/>
  <c r="DM46" s="1"/>
  <c r="CV46"/>
  <c r="DA46" s="1"/>
  <c r="CJ46"/>
  <c r="CO46" s="1"/>
  <c r="BX46"/>
  <c r="CC46" s="1"/>
  <c r="BL46"/>
  <c r="BQ46" s="1"/>
  <c r="AZ46"/>
  <c r="BE46" s="1"/>
  <c r="AN46"/>
  <c r="AS46" s="1"/>
  <c r="AB46"/>
  <c r="AG46" s="1"/>
  <c r="P46"/>
  <c r="U46" s="1"/>
  <c r="ER45"/>
  <c r="EW45" s="1"/>
  <c r="EF45"/>
  <c r="EK45" s="1"/>
  <c r="DT45"/>
  <c r="DY45" s="1"/>
  <c r="DH45"/>
  <c r="DM45" s="1"/>
  <c r="CV45"/>
  <c r="DA45" s="1"/>
  <c r="CJ45"/>
  <c r="CO45" s="1"/>
  <c r="BX45"/>
  <c r="CC45" s="1"/>
  <c r="BL45"/>
  <c r="BQ45" s="1"/>
  <c r="AZ45"/>
  <c r="BE45" s="1"/>
  <c r="AN45"/>
  <c r="AS45" s="1"/>
  <c r="AB45"/>
  <c r="AG45" s="1"/>
  <c r="P45"/>
  <c r="U45" s="1"/>
  <c r="ER44"/>
  <c r="EW44" s="1"/>
  <c r="EF44"/>
  <c r="EK44" s="1"/>
  <c r="DT44"/>
  <c r="DY44" s="1"/>
  <c r="DH44"/>
  <c r="DM44" s="1"/>
  <c r="CV44"/>
  <c r="DA44" s="1"/>
  <c r="CJ44"/>
  <c r="CO44" s="1"/>
  <c r="BX44"/>
  <c r="CC44" s="1"/>
  <c r="BL44"/>
  <c r="BQ44" s="1"/>
  <c r="AZ44"/>
  <c r="BE44" s="1"/>
  <c r="AN44"/>
  <c r="AS44" s="1"/>
  <c r="AB44"/>
  <c r="AG44" s="1"/>
  <c r="P44"/>
  <c r="U44" s="1"/>
  <c r="ER43"/>
  <c r="EW43" s="1"/>
  <c r="EF43"/>
  <c r="EK43" s="1"/>
  <c r="DT43"/>
  <c r="DY43" s="1"/>
  <c r="DH43"/>
  <c r="DM43" s="1"/>
  <c r="CV43"/>
  <c r="DA43" s="1"/>
  <c r="CJ43"/>
  <c r="CO43" s="1"/>
  <c r="BX43"/>
  <c r="CC43" s="1"/>
  <c r="BL43"/>
  <c r="BQ43" s="1"/>
  <c r="AZ43"/>
  <c r="BE43" s="1"/>
  <c r="AN43"/>
  <c r="AS43" s="1"/>
  <c r="AB43"/>
  <c r="AG43" s="1"/>
  <c r="P43"/>
  <c r="U43" s="1"/>
  <c r="ER42"/>
  <c r="EW42" s="1"/>
  <c r="EF42"/>
  <c r="EK42" s="1"/>
  <c r="DT42"/>
  <c r="DY42" s="1"/>
  <c r="DH42"/>
  <c r="DM42" s="1"/>
  <c r="CV42"/>
  <c r="DA42" s="1"/>
  <c r="CJ42"/>
  <c r="CO42" s="1"/>
  <c r="BX42"/>
  <c r="CC42" s="1"/>
  <c r="BL42"/>
  <c r="BQ42" s="1"/>
  <c r="AZ42"/>
  <c r="BE42" s="1"/>
  <c r="AN42"/>
  <c r="AS42" s="1"/>
  <c r="AB42"/>
  <c r="AG42" s="1"/>
  <c r="P42"/>
  <c r="U42" s="1"/>
  <c r="ER41"/>
  <c r="EW41" s="1"/>
  <c r="EF41"/>
  <c r="EK41" s="1"/>
  <c r="DT41"/>
  <c r="DY41" s="1"/>
  <c r="DH41"/>
  <c r="DM41" s="1"/>
  <c r="CV41"/>
  <c r="DA41" s="1"/>
  <c r="CJ41"/>
  <c r="CO41" s="1"/>
  <c r="BX41"/>
  <c r="CC41" s="1"/>
  <c r="BL41"/>
  <c r="BQ41" s="1"/>
  <c r="AZ41"/>
  <c r="BE41" s="1"/>
  <c r="AN41"/>
  <c r="AS41" s="1"/>
  <c r="AB41"/>
  <c r="AG41" s="1"/>
  <c r="P41"/>
  <c r="U41" s="1"/>
  <c r="ER40"/>
  <c r="EW40" s="1"/>
  <c r="EF40"/>
  <c r="EK40" s="1"/>
  <c r="DT40"/>
  <c r="DY40" s="1"/>
  <c r="DH40"/>
  <c r="DM40" s="1"/>
  <c r="CV40"/>
  <c r="DA40" s="1"/>
  <c r="CJ40"/>
  <c r="CO40" s="1"/>
  <c r="BX40"/>
  <c r="CC40" s="1"/>
  <c r="BL40"/>
  <c r="BQ40" s="1"/>
  <c r="AZ40"/>
  <c r="BE40" s="1"/>
  <c r="AN40"/>
  <c r="AS40" s="1"/>
  <c r="AB40"/>
  <c r="AG40" s="1"/>
  <c r="P40"/>
  <c r="U40" s="1"/>
  <c r="ER39"/>
  <c r="EW39" s="1"/>
  <c r="EF39"/>
  <c r="EK39" s="1"/>
  <c r="DT39"/>
  <c r="DY39" s="1"/>
  <c r="DH39"/>
  <c r="DM39" s="1"/>
  <c r="CV39"/>
  <c r="DA39" s="1"/>
  <c r="CJ39"/>
  <c r="CO39" s="1"/>
  <c r="BX39"/>
  <c r="CC39" s="1"/>
  <c r="BL39"/>
  <c r="BQ39" s="1"/>
  <c r="AZ39"/>
  <c r="BE39" s="1"/>
  <c r="AN39"/>
  <c r="AS39" s="1"/>
  <c r="AB39"/>
  <c r="AG39" s="1"/>
  <c r="P39"/>
  <c r="U39" s="1"/>
  <c r="ER38"/>
  <c r="EW38" s="1"/>
  <c r="EF38"/>
  <c r="EK38" s="1"/>
  <c r="DT38"/>
  <c r="DY38" s="1"/>
  <c r="DH38"/>
  <c r="DM38" s="1"/>
  <c r="CV38"/>
  <c r="DA38" s="1"/>
  <c r="CJ38"/>
  <c r="CO38" s="1"/>
  <c r="BX38"/>
  <c r="CC38" s="1"/>
  <c r="BL38"/>
  <c r="BQ38" s="1"/>
  <c r="AZ38"/>
  <c r="BE38" s="1"/>
  <c r="AN38"/>
  <c r="AS38" s="1"/>
  <c r="AB38"/>
  <c r="AG38" s="1"/>
  <c r="P38"/>
  <c r="U38" s="1"/>
  <c r="ER37"/>
  <c r="EW37" s="1"/>
  <c r="EF37"/>
  <c r="EK37" s="1"/>
  <c r="DT37"/>
  <c r="DY37" s="1"/>
  <c r="DH37"/>
  <c r="DM37" s="1"/>
  <c r="CV37"/>
  <c r="DA37" s="1"/>
  <c r="CJ37"/>
  <c r="CO37" s="1"/>
  <c r="BX37"/>
  <c r="CC37" s="1"/>
  <c r="BL37"/>
  <c r="BQ37" s="1"/>
  <c r="AZ37"/>
  <c r="BE37" s="1"/>
  <c r="AN37"/>
  <c r="AS37" s="1"/>
  <c r="AB37"/>
  <c r="AG37" s="1"/>
  <c r="P37"/>
  <c r="U37" s="1"/>
  <c r="ER36"/>
  <c r="EW36" s="1"/>
  <c r="EF36"/>
  <c r="EK36" s="1"/>
  <c r="DT36"/>
  <c r="DY36" s="1"/>
  <c r="DH36"/>
  <c r="DM36" s="1"/>
  <c r="CV36"/>
  <c r="DA36" s="1"/>
  <c r="CJ36"/>
  <c r="CO36" s="1"/>
  <c r="BX36"/>
  <c r="CC36" s="1"/>
  <c r="BL36"/>
  <c r="BQ36" s="1"/>
  <c r="AZ36"/>
  <c r="BE36" s="1"/>
  <c r="AN36"/>
  <c r="AS36" s="1"/>
  <c r="AB36"/>
  <c r="AG36" s="1"/>
  <c r="P36"/>
  <c r="U36" s="1"/>
  <c r="ER35"/>
  <c r="EW35" s="1"/>
  <c r="EF35"/>
  <c r="EK35" s="1"/>
  <c r="DT35"/>
  <c r="DY35" s="1"/>
  <c r="DH35"/>
  <c r="DM35" s="1"/>
  <c r="CV35"/>
  <c r="DA35" s="1"/>
  <c r="CJ35"/>
  <c r="CO35" s="1"/>
  <c r="BX35"/>
  <c r="CC35" s="1"/>
  <c r="BL35"/>
  <c r="BQ35" s="1"/>
  <c r="AZ35"/>
  <c r="BE35" s="1"/>
  <c r="AN35"/>
  <c r="AS35" s="1"/>
  <c r="AB35"/>
  <c r="AG35" s="1"/>
  <c r="P35"/>
  <c r="U35" s="1"/>
  <c r="ER34"/>
  <c r="EW34" s="1"/>
  <c r="EF34"/>
  <c r="EK34" s="1"/>
  <c r="DT34"/>
  <c r="DY34" s="1"/>
  <c r="DH34"/>
  <c r="DM34" s="1"/>
  <c r="CV34"/>
  <c r="DA34" s="1"/>
  <c r="CJ34"/>
  <c r="CO34" s="1"/>
  <c r="BX34"/>
  <c r="CC34" s="1"/>
  <c r="BL34"/>
  <c r="BQ34" s="1"/>
  <c r="AZ34"/>
  <c r="BE34" s="1"/>
  <c r="AN34"/>
  <c r="AS34" s="1"/>
  <c r="AB34"/>
  <c r="AG34" s="1"/>
  <c r="P34"/>
  <c r="U34" s="1"/>
  <c r="ER33"/>
  <c r="EW33" s="1"/>
  <c r="EF33"/>
  <c r="EK33" s="1"/>
  <c r="DT33"/>
  <c r="DY33" s="1"/>
  <c r="DH33"/>
  <c r="DM33" s="1"/>
  <c r="CV33"/>
  <c r="DA33" s="1"/>
  <c r="CJ33"/>
  <c r="CO33" s="1"/>
  <c r="BX33"/>
  <c r="CC33" s="1"/>
  <c r="BL33"/>
  <c r="BQ33" s="1"/>
  <c r="AZ33"/>
  <c r="BE33" s="1"/>
  <c r="AN33"/>
  <c r="AS33" s="1"/>
  <c r="AB33"/>
  <c r="AG33" s="1"/>
  <c r="P33"/>
  <c r="U33" s="1"/>
  <c r="ER32"/>
  <c r="EW32" s="1"/>
  <c r="EF32"/>
  <c r="EK32" s="1"/>
  <c r="DT32"/>
  <c r="DY32" s="1"/>
  <c r="DH32"/>
  <c r="DM32" s="1"/>
  <c r="CV32"/>
  <c r="DA32" s="1"/>
  <c r="CJ32"/>
  <c r="CO32" s="1"/>
  <c r="BX32"/>
  <c r="CC32" s="1"/>
  <c r="BL32"/>
  <c r="BQ32" s="1"/>
  <c r="AZ32"/>
  <c r="BE32" s="1"/>
  <c r="AN32"/>
  <c r="AS32" s="1"/>
  <c r="AB32"/>
  <c r="AG32" s="1"/>
  <c r="P32"/>
  <c r="U32" s="1"/>
  <c r="ER31"/>
  <c r="EW31" s="1"/>
  <c r="EF31"/>
  <c r="EK31" s="1"/>
  <c r="DT31"/>
  <c r="DY31" s="1"/>
  <c r="DH31"/>
  <c r="DM31" s="1"/>
  <c r="CV31"/>
  <c r="DA31" s="1"/>
  <c r="CJ31"/>
  <c r="CO31" s="1"/>
  <c r="BX31"/>
  <c r="CC31" s="1"/>
  <c r="BL31"/>
  <c r="BQ31" s="1"/>
  <c r="AZ31"/>
  <c r="BE31" s="1"/>
  <c r="AN31"/>
  <c r="AS31" s="1"/>
  <c r="AB31"/>
  <c r="AG31" s="1"/>
  <c r="P31"/>
  <c r="U31" s="1"/>
  <c r="ER30"/>
  <c r="EW30" s="1"/>
  <c r="EF30"/>
  <c r="EK30" s="1"/>
  <c r="DT30"/>
  <c r="DY30" s="1"/>
  <c r="DH30"/>
  <c r="DM30" s="1"/>
  <c r="CV30"/>
  <c r="DA30" s="1"/>
  <c r="CJ30"/>
  <c r="CO30" s="1"/>
  <c r="BX30"/>
  <c r="CC30" s="1"/>
  <c r="BL30"/>
  <c r="BQ30" s="1"/>
  <c r="AZ30"/>
  <c r="BE30" s="1"/>
  <c r="AN30"/>
  <c r="AS30" s="1"/>
  <c r="AB30"/>
  <c r="AG30" s="1"/>
  <c r="P30"/>
  <c r="U30" s="1"/>
  <c r="ER29"/>
  <c r="EW29" s="1"/>
  <c r="EF29"/>
  <c r="EK29" s="1"/>
  <c r="DT29"/>
  <c r="DY29" s="1"/>
  <c r="DH29"/>
  <c r="DM29" s="1"/>
  <c r="CV29"/>
  <c r="DA29" s="1"/>
  <c r="CJ29"/>
  <c r="CO29" s="1"/>
  <c r="BX29"/>
  <c r="CC29" s="1"/>
  <c r="BL29"/>
  <c r="BQ29" s="1"/>
  <c r="AZ29"/>
  <c r="BE29" s="1"/>
  <c r="AN29"/>
  <c r="AS29" s="1"/>
  <c r="AB29"/>
  <c r="AG29" s="1"/>
  <c r="P29"/>
  <c r="U29" s="1"/>
  <c r="ER28"/>
  <c r="EW28" s="1"/>
  <c r="EF28"/>
  <c r="EK28" s="1"/>
  <c r="DT28"/>
  <c r="DY28" s="1"/>
  <c r="DH28"/>
  <c r="DM28" s="1"/>
  <c r="CV28"/>
  <c r="DA28" s="1"/>
  <c r="CJ28"/>
  <c r="CO28" s="1"/>
  <c r="BX28"/>
  <c r="CC28" s="1"/>
  <c r="BL28"/>
  <c r="BQ28" s="1"/>
  <c r="AZ28"/>
  <c r="BE28" s="1"/>
  <c r="AN28"/>
  <c r="AS28" s="1"/>
  <c r="AB28"/>
  <c r="AG28" s="1"/>
  <c r="P28"/>
  <c r="U28" s="1"/>
  <c r="ER27"/>
  <c r="EW27" s="1"/>
  <c r="EF27"/>
  <c r="EK27" s="1"/>
  <c r="DT27"/>
  <c r="DY27" s="1"/>
  <c r="DH27"/>
  <c r="DM27" s="1"/>
  <c r="CV27"/>
  <c r="DA27" s="1"/>
  <c r="CJ27"/>
  <c r="CO27" s="1"/>
  <c r="BX27"/>
  <c r="CC27" s="1"/>
  <c r="BL27"/>
  <c r="BQ27" s="1"/>
  <c r="AZ27"/>
  <c r="BE27" s="1"/>
  <c r="AN27"/>
  <c r="AS27" s="1"/>
  <c r="AB27"/>
  <c r="AG27" s="1"/>
  <c r="P27"/>
  <c r="U27" s="1"/>
  <c r="ER26"/>
  <c r="EW26" s="1"/>
  <c r="EF26"/>
  <c r="EK26" s="1"/>
  <c r="DT26"/>
  <c r="DY26" s="1"/>
  <c r="DH26"/>
  <c r="DM26" s="1"/>
  <c r="CV26"/>
  <c r="DA26" s="1"/>
  <c r="CJ26"/>
  <c r="CO26" s="1"/>
  <c r="BX26"/>
  <c r="CC26" s="1"/>
  <c r="BL26"/>
  <c r="BQ26" s="1"/>
  <c r="AZ26"/>
  <c r="BE26" s="1"/>
  <c r="AN26"/>
  <c r="AS26" s="1"/>
  <c r="AB26"/>
  <c r="AG26" s="1"/>
  <c r="P26"/>
  <c r="U26" s="1"/>
  <c r="ER25"/>
  <c r="EW25" s="1"/>
  <c r="EF25"/>
  <c r="EK25" s="1"/>
  <c r="DT25"/>
  <c r="DY25" s="1"/>
  <c r="DH25"/>
  <c r="DM25" s="1"/>
  <c r="CV25"/>
  <c r="DA25" s="1"/>
  <c r="CJ25"/>
  <c r="CO25" s="1"/>
  <c r="BX25"/>
  <c r="CC25" s="1"/>
  <c r="BL25"/>
  <c r="BQ25" s="1"/>
  <c r="AZ25"/>
  <c r="BE25" s="1"/>
  <c r="AN25"/>
  <c r="AS25" s="1"/>
  <c r="AB25"/>
  <c r="AG25" s="1"/>
  <c r="P25"/>
  <c r="U25" s="1"/>
  <c r="ER24"/>
  <c r="EW24" s="1"/>
  <c r="EF24"/>
  <c r="EK24" s="1"/>
  <c r="DT24"/>
  <c r="DY24" s="1"/>
  <c r="DH24"/>
  <c r="DM24" s="1"/>
  <c r="CV24"/>
  <c r="DA24" s="1"/>
  <c r="CJ24"/>
  <c r="CO24" s="1"/>
  <c r="BX24"/>
  <c r="CC24" s="1"/>
  <c r="BL24"/>
  <c r="BQ24" s="1"/>
  <c r="AZ24"/>
  <c r="BE24" s="1"/>
  <c r="AN24"/>
  <c r="AS24" s="1"/>
  <c r="AB24"/>
  <c r="AG24" s="1"/>
  <c r="P24"/>
  <c r="U24" s="1"/>
  <c r="ER23"/>
  <c r="EW23" s="1"/>
  <c r="EF23"/>
  <c r="EK23" s="1"/>
  <c r="DT23"/>
  <c r="DY23" s="1"/>
  <c r="DH23"/>
  <c r="DM23" s="1"/>
  <c r="CV23"/>
  <c r="DA23" s="1"/>
  <c r="CJ23"/>
  <c r="CO23" s="1"/>
  <c r="BX23"/>
  <c r="CC23" s="1"/>
  <c r="BL23"/>
  <c r="BQ23" s="1"/>
  <c r="AZ23"/>
  <c r="BE23" s="1"/>
  <c r="AN23"/>
  <c r="AS23" s="1"/>
  <c r="AB23"/>
  <c r="AG23" s="1"/>
  <c r="P23"/>
  <c r="U23" s="1"/>
  <c r="ER22"/>
  <c r="EW22" s="1"/>
  <c r="EF22"/>
  <c r="EK22" s="1"/>
  <c r="DT22"/>
  <c r="DY22" s="1"/>
  <c r="DH22"/>
  <c r="DM22" s="1"/>
  <c r="CV22"/>
  <c r="DA22" s="1"/>
  <c r="CJ22"/>
  <c r="CO22" s="1"/>
  <c r="BX22"/>
  <c r="CC22" s="1"/>
  <c r="BL22"/>
  <c r="BQ22" s="1"/>
  <c r="AZ22"/>
  <c r="BE22" s="1"/>
  <c r="AN22"/>
  <c r="AS22" s="1"/>
  <c r="AB22"/>
  <c r="AG22" s="1"/>
  <c r="P22"/>
  <c r="U22" s="1"/>
  <c r="ER21"/>
  <c r="EW21" s="1"/>
  <c r="EF21"/>
  <c r="EK21" s="1"/>
  <c r="DT21"/>
  <c r="DY21" s="1"/>
  <c r="DH21"/>
  <c r="DM21" s="1"/>
  <c r="CV21"/>
  <c r="DA21" s="1"/>
  <c r="CJ21"/>
  <c r="CO21" s="1"/>
  <c r="BX21"/>
  <c r="CC21" s="1"/>
  <c r="BL21"/>
  <c r="BQ21" s="1"/>
  <c r="AZ21"/>
  <c r="BE21" s="1"/>
  <c r="AN21"/>
  <c r="AS21" s="1"/>
  <c r="AB21"/>
  <c r="AG21" s="1"/>
  <c r="P21"/>
  <c r="U21" s="1"/>
  <c r="ER20"/>
  <c r="EW20" s="1"/>
  <c r="EF20"/>
  <c r="EK20" s="1"/>
  <c r="DT20"/>
  <c r="DY20" s="1"/>
  <c r="DH20"/>
  <c r="DM20" s="1"/>
  <c r="CV20"/>
  <c r="DA20" s="1"/>
  <c r="CJ20"/>
  <c r="CO20" s="1"/>
  <c r="BX20"/>
  <c r="CC20" s="1"/>
  <c r="BL20"/>
  <c r="BQ20" s="1"/>
  <c r="AZ20"/>
  <c r="BE20" s="1"/>
  <c r="AN20"/>
  <c r="AS20" s="1"/>
  <c r="AB20"/>
  <c r="AG20" s="1"/>
  <c r="P20"/>
  <c r="U20" s="1"/>
  <c r="ER19"/>
  <c r="EW19" s="1"/>
  <c r="EF19"/>
  <c r="EK19" s="1"/>
  <c r="DT19"/>
  <c r="DY19" s="1"/>
  <c r="DH19"/>
  <c r="DM19" s="1"/>
  <c r="CV19"/>
  <c r="DA19" s="1"/>
  <c r="CJ19"/>
  <c r="CO19" s="1"/>
  <c r="BX19"/>
  <c r="CC19" s="1"/>
  <c r="BL19"/>
  <c r="BQ19" s="1"/>
  <c r="AZ19"/>
  <c r="BE19" s="1"/>
  <c r="AN19"/>
  <c r="AS19" s="1"/>
  <c r="AB19"/>
  <c r="AG19" s="1"/>
  <c r="P19"/>
  <c r="U19" s="1"/>
  <c r="ER18"/>
  <c r="EW18" s="1"/>
  <c r="EF18"/>
  <c r="EK18" s="1"/>
  <c r="DT18"/>
  <c r="DY18" s="1"/>
  <c r="DH18"/>
  <c r="DM18" s="1"/>
  <c r="CV18"/>
  <c r="DA18" s="1"/>
  <c r="CJ18"/>
  <c r="CO18" s="1"/>
  <c r="BX18"/>
  <c r="CC18" s="1"/>
  <c r="BL18"/>
  <c r="BQ18" s="1"/>
  <c r="AZ18"/>
  <c r="BE18" s="1"/>
  <c r="AN18"/>
  <c r="AS18" s="1"/>
  <c r="AB18"/>
  <c r="AG18" s="1"/>
  <c r="P18"/>
  <c r="U18" s="1"/>
  <c r="ER17"/>
  <c r="EW17" s="1"/>
  <c r="EF17"/>
  <c r="EK17" s="1"/>
  <c r="DT17"/>
  <c r="DY17" s="1"/>
  <c r="DH17"/>
  <c r="DM17" s="1"/>
  <c r="CV17"/>
  <c r="DA17" s="1"/>
  <c r="CJ17"/>
  <c r="CO17" s="1"/>
  <c r="BX17"/>
  <c r="CC17" s="1"/>
  <c r="BL17"/>
  <c r="BQ17" s="1"/>
  <c r="AZ17"/>
  <c r="BE17" s="1"/>
  <c r="AN17"/>
  <c r="AS17" s="1"/>
  <c r="AB17"/>
  <c r="AG17" s="1"/>
  <c r="P17"/>
  <c r="U17" s="1"/>
  <c r="ER16"/>
  <c r="EW16" s="1"/>
  <c r="EF16"/>
  <c r="EK16" s="1"/>
  <c r="DT16"/>
  <c r="DY16" s="1"/>
  <c r="DH16"/>
  <c r="DM16" s="1"/>
  <c r="CV16"/>
  <c r="DA16" s="1"/>
  <c r="CJ16"/>
  <c r="CO16" s="1"/>
  <c r="BX16"/>
  <c r="CC16" s="1"/>
  <c r="BL16"/>
  <c r="BQ16" s="1"/>
  <c r="AZ16"/>
  <c r="BE16" s="1"/>
  <c r="AN16"/>
  <c r="AS16" s="1"/>
  <c r="AB16"/>
  <c r="AG16" s="1"/>
  <c r="P16"/>
  <c r="U16" s="1"/>
  <c r="ER15"/>
  <c r="EW15" s="1"/>
  <c r="EF15"/>
  <c r="EK15" s="1"/>
  <c r="DT15"/>
  <c r="DY15" s="1"/>
  <c r="DH15"/>
  <c r="DM15" s="1"/>
  <c r="CV15"/>
  <c r="DA15" s="1"/>
  <c r="CJ15"/>
  <c r="CO15" s="1"/>
  <c r="BX15"/>
  <c r="CC15" s="1"/>
  <c r="BL15"/>
  <c r="BQ15" s="1"/>
  <c r="AZ15"/>
  <c r="BE15" s="1"/>
  <c r="AN15"/>
  <c r="AS15" s="1"/>
  <c r="AB15"/>
  <c r="AG15" s="1"/>
  <c r="P15"/>
  <c r="U15" s="1"/>
  <c r="ER14"/>
  <c r="EW14" s="1"/>
  <c r="EF14"/>
  <c r="EK14" s="1"/>
  <c r="DT14"/>
  <c r="DY14" s="1"/>
  <c r="DH14"/>
  <c r="DM14" s="1"/>
  <c r="CV14"/>
  <c r="DA14" s="1"/>
  <c r="CJ14"/>
  <c r="CO14" s="1"/>
  <c r="BX14"/>
  <c r="CC14" s="1"/>
  <c r="BL14"/>
  <c r="BQ14" s="1"/>
  <c r="AZ14"/>
  <c r="BE14" s="1"/>
  <c r="AN14"/>
  <c r="AS14" s="1"/>
  <c r="AB14"/>
  <c r="AG14" s="1"/>
  <c r="P14"/>
  <c r="U14" s="1"/>
  <c r="ER13"/>
  <c r="EW13" s="1"/>
  <c r="EF13"/>
  <c r="EK13" s="1"/>
  <c r="DT13"/>
  <c r="DY13" s="1"/>
  <c r="DH13"/>
  <c r="DM13" s="1"/>
  <c r="CV13"/>
  <c r="DA13" s="1"/>
  <c r="CJ13"/>
  <c r="CO13" s="1"/>
  <c r="BX13"/>
  <c r="CC13" s="1"/>
  <c r="BL13"/>
  <c r="BQ13" s="1"/>
  <c r="AZ13"/>
  <c r="BE13" s="1"/>
  <c r="AN13"/>
  <c r="AS13" s="1"/>
  <c r="AB13"/>
  <c r="AG13" s="1"/>
  <c r="P13"/>
  <c r="U13" s="1"/>
  <c r="ER12"/>
  <c r="EW12" s="1"/>
  <c r="EF12"/>
  <c r="EK12" s="1"/>
  <c r="DT12"/>
  <c r="DY12" s="1"/>
  <c r="DH12"/>
  <c r="DM12" s="1"/>
  <c r="CV12"/>
  <c r="DA12" s="1"/>
  <c r="CJ12"/>
  <c r="CO12" s="1"/>
  <c r="BX12"/>
  <c r="CC12" s="1"/>
  <c r="BL12"/>
  <c r="BQ12" s="1"/>
  <c r="AZ12"/>
  <c r="BE12" s="1"/>
  <c r="AN12"/>
  <c r="AS12" s="1"/>
  <c r="AB12"/>
  <c r="AG12" s="1"/>
  <c r="P12"/>
  <c r="U12" s="1"/>
  <c r="ER11"/>
  <c r="EW11" s="1"/>
  <c r="EF11"/>
  <c r="EK11" s="1"/>
  <c r="DT11"/>
  <c r="DY11" s="1"/>
  <c r="DH11"/>
  <c r="DM11" s="1"/>
  <c r="CV11"/>
  <c r="DA11" s="1"/>
  <c r="CJ11"/>
  <c r="CO11" s="1"/>
  <c r="BX11"/>
  <c r="CC11" s="1"/>
  <c r="BL11"/>
  <c r="BQ11" s="1"/>
  <c r="AZ11"/>
  <c r="BE11" s="1"/>
  <c r="AN11"/>
  <c r="AS11" s="1"/>
  <c r="AB11"/>
  <c r="AG11" s="1"/>
  <c r="P11"/>
  <c r="U11" s="1"/>
  <c r="ER10"/>
  <c r="EW10" s="1"/>
  <c r="EF10"/>
  <c r="EK10" s="1"/>
  <c r="DT10"/>
  <c r="DY10" s="1"/>
  <c r="DH10"/>
  <c r="DM10" s="1"/>
  <c r="CV10"/>
  <c r="DA10" s="1"/>
  <c r="CJ10"/>
  <c r="CO10" s="1"/>
  <c r="BX10"/>
  <c r="CC10" s="1"/>
  <c r="BL10"/>
  <c r="BQ10" s="1"/>
  <c r="AZ10"/>
  <c r="BE10" s="1"/>
  <c r="AN10"/>
  <c r="AS10" s="1"/>
  <c r="AB10"/>
  <c r="AG10" s="1"/>
  <c r="P10"/>
  <c r="U10" s="1"/>
  <c r="ER9"/>
  <c r="EW9" s="1"/>
  <c r="EF9"/>
  <c r="EK9" s="1"/>
  <c r="DT9"/>
  <c r="DY9" s="1"/>
  <c r="DH9"/>
  <c r="DM9" s="1"/>
  <c r="CV9"/>
  <c r="DA9" s="1"/>
  <c r="CJ9"/>
  <c r="CO9" s="1"/>
  <c r="BX9"/>
  <c r="CC9" s="1"/>
  <c r="BL9"/>
  <c r="BQ9" s="1"/>
  <c r="AZ9"/>
  <c r="BE9" s="1"/>
  <c r="AN9"/>
  <c r="AS9" s="1"/>
  <c r="AB9"/>
  <c r="AG9" s="1"/>
  <c r="P9"/>
  <c r="U9" s="1"/>
  <c r="ER8"/>
  <c r="EW8" s="1"/>
  <c r="EF8"/>
  <c r="EK8" s="1"/>
  <c r="DT8"/>
  <c r="DY8" s="1"/>
  <c r="DH8"/>
  <c r="DM8" s="1"/>
  <c r="CV8"/>
  <c r="DA8" s="1"/>
  <c r="CJ8"/>
  <c r="CO8" s="1"/>
  <c r="BX8"/>
  <c r="CC8" s="1"/>
  <c r="BL8"/>
  <c r="BQ8" s="1"/>
  <c r="AZ8"/>
  <c r="BE8" s="1"/>
  <c r="AN8"/>
  <c r="AS8" s="1"/>
  <c r="AB8"/>
  <c r="AG8" s="1"/>
  <c r="P8"/>
  <c r="U8" s="1"/>
  <c r="ER7"/>
  <c r="EW7" s="1"/>
  <c r="EF7"/>
  <c r="EK7" s="1"/>
  <c r="DT7"/>
  <c r="DY7" s="1"/>
  <c r="DH7"/>
  <c r="DM7" s="1"/>
  <c r="CV7"/>
  <c r="DA7" s="1"/>
  <c r="CJ7"/>
  <c r="CO7" s="1"/>
  <c r="BX7"/>
  <c r="CC7" s="1"/>
  <c r="BL7"/>
  <c r="BQ7" s="1"/>
  <c r="AZ7"/>
  <c r="BE7" s="1"/>
  <c r="AN7"/>
  <c r="AS7" s="1"/>
  <c r="AB7"/>
  <c r="AG7" s="1"/>
  <c r="P7"/>
  <c r="U7" s="1"/>
  <c r="ER6"/>
  <c r="EW6" s="1"/>
  <c r="EF6"/>
  <c r="EK6" s="1"/>
  <c r="DT6"/>
  <c r="DY6" s="1"/>
  <c r="DH6"/>
  <c r="DM6" s="1"/>
  <c r="CV6"/>
  <c r="DA6" s="1"/>
  <c r="CJ6"/>
  <c r="CO6" s="1"/>
  <c r="BX6"/>
  <c r="CC6" s="1"/>
  <c r="BL6"/>
  <c r="BQ6" s="1"/>
  <c r="AZ6"/>
  <c r="BE6" s="1"/>
  <c r="AN6"/>
  <c r="AS6" s="1"/>
  <c r="AB6"/>
  <c r="AG6" s="1"/>
  <c r="P6"/>
  <c r="U6" s="1"/>
  <c r="A964" i="2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ER400"/>
  <c r="EW400" s="1"/>
  <c r="EF400"/>
  <c r="EK400" s="1"/>
  <c r="DT400"/>
  <c r="DY400" s="1"/>
  <c r="DH400"/>
  <c r="DM400" s="1"/>
  <c r="CV400"/>
  <c r="DA400" s="1"/>
  <c r="CJ400"/>
  <c r="CO400" s="1"/>
  <c r="BX400"/>
  <c r="CC400" s="1"/>
  <c r="BL400"/>
  <c r="BQ400" s="1"/>
  <c r="AZ400"/>
  <c r="BE400" s="1"/>
  <c r="AN400"/>
  <c r="AS400" s="1"/>
  <c r="AB400"/>
  <c r="AG400" s="1"/>
  <c r="P400"/>
  <c r="U400" s="1"/>
  <c r="ER399"/>
  <c r="EW399" s="1"/>
  <c r="EF399"/>
  <c r="EK399" s="1"/>
  <c r="DT399"/>
  <c r="DY399" s="1"/>
  <c r="DH399"/>
  <c r="DM399" s="1"/>
  <c r="CV399"/>
  <c r="DA399" s="1"/>
  <c r="CJ399"/>
  <c r="CO399" s="1"/>
  <c r="BX399"/>
  <c r="CC399" s="1"/>
  <c r="BL399"/>
  <c r="BQ399" s="1"/>
  <c r="AZ399"/>
  <c r="BE399" s="1"/>
  <c r="AN399"/>
  <c r="AS399" s="1"/>
  <c r="AB399"/>
  <c r="AG399" s="1"/>
  <c r="P399"/>
  <c r="U399" s="1"/>
  <c r="ER398"/>
  <c r="EW398" s="1"/>
  <c r="EF398"/>
  <c r="EK398" s="1"/>
  <c r="DT398"/>
  <c r="DY398" s="1"/>
  <c r="DH398"/>
  <c r="DM398" s="1"/>
  <c r="CV398"/>
  <c r="DA398" s="1"/>
  <c r="CJ398"/>
  <c r="CO398" s="1"/>
  <c r="BX398"/>
  <c r="CC398" s="1"/>
  <c r="BL398"/>
  <c r="BQ398" s="1"/>
  <c r="AZ398"/>
  <c r="BE398" s="1"/>
  <c r="AN398"/>
  <c r="AS398" s="1"/>
  <c r="AB398"/>
  <c r="AG398" s="1"/>
  <c r="P398"/>
  <c r="U398" s="1"/>
  <c r="ER397"/>
  <c r="EW397" s="1"/>
  <c r="EF397"/>
  <c r="EK397" s="1"/>
  <c r="DT397"/>
  <c r="DY397" s="1"/>
  <c r="DH397"/>
  <c r="DM397" s="1"/>
  <c r="CV397"/>
  <c r="DA397" s="1"/>
  <c r="CJ397"/>
  <c r="CO397" s="1"/>
  <c r="BX397"/>
  <c r="CC397" s="1"/>
  <c r="BL397"/>
  <c r="BQ397" s="1"/>
  <c r="AZ397"/>
  <c r="BE397" s="1"/>
  <c r="AN397"/>
  <c r="AS397" s="1"/>
  <c r="AB397"/>
  <c r="AG397" s="1"/>
  <c r="P397"/>
  <c r="U397" s="1"/>
  <c r="ER396"/>
  <c r="EW396" s="1"/>
  <c r="EF396"/>
  <c r="EK396" s="1"/>
  <c r="DT396"/>
  <c r="DY396" s="1"/>
  <c r="DH396"/>
  <c r="DM396" s="1"/>
  <c r="CV396"/>
  <c r="DA396" s="1"/>
  <c r="CJ396"/>
  <c r="CO396" s="1"/>
  <c r="BX396"/>
  <c r="CC396" s="1"/>
  <c r="BL396"/>
  <c r="BQ396" s="1"/>
  <c r="AZ396"/>
  <c r="BE396" s="1"/>
  <c r="AN396"/>
  <c r="AS396" s="1"/>
  <c r="AB396"/>
  <c r="AG396" s="1"/>
  <c r="P396"/>
  <c r="U396" s="1"/>
  <c r="ER395"/>
  <c r="EW395" s="1"/>
  <c r="EF395"/>
  <c r="EK395" s="1"/>
  <c r="DT395"/>
  <c r="DY395" s="1"/>
  <c r="DH395"/>
  <c r="DM395" s="1"/>
  <c r="CV395"/>
  <c r="DA395" s="1"/>
  <c r="CJ395"/>
  <c r="CO395" s="1"/>
  <c r="BX395"/>
  <c r="CC395" s="1"/>
  <c r="BL395"/>
  <c r="BQ395" s="1"/>
  <c r="AZ395"/>
  <c r="BE395" s="1"/>
  <c r="AN395"/>
  <c r="AS395" s="1"/>
  <c r="AB395"/>
  <c r="AG395" s="1"/>
  <c r="P395"/>
  <c r="U395" s="1"/>
  <c r="ER394"/>
  <c r="EW394" s="1"/>
  <c r="EF394"/>
  <c r="EK394" s="1"/>
  <c r="DT394"/>
  <c r="DY394" s="1"/>
  <c r="DH394"/>
  <c r="DM394" s="1"/>
  <c r="CV394"/>
  <c r="DA394" s="1"/>
  <c r="CJ394"/>
  <c r="CO394" s="1"/>
  <c r="BX394"/>
  <c r="CC394" s="1"/>
  <c r="BL394"/>
  <c r="BQ394" s="1"/>
  <c r="AZ394"/>
  <c r="BE394" s="1"/>
  <c r="AN394"/>
  <c r="AS394" s="1"/>
  <c r="AB394"/>
  <c r="AG394" s="1"/>
  <c r="P394"/>
  <c r="U394" s="1"/>
  <c r="ER393"/>
  <c r="EW393" s="1"/>
  <c r="EF393"/>
  <c r="EK393" s="1"/>
  <c r="DT393"/>
  <c r="DY393" s="1"/>
  <c r="DH393"/>
  <c r="DM393" s="1"/>
  <c r="CV393"/>
  <c r="DA393" s="1"/>
  <c r="CJ393"/>
  <c r="CO393" s="1"/>
  <c r="BX393"/>
  <c r="CC393" s="1"/>
  <c r="BL393"/>
  <c r="BQ393" s="1"/>
  <c r="AZ393"/>
  <c r="BE393" s="1"/>
  <c r="AN393"/>
  <c r="AS393" s="1"/>
  <c r="AB393"/>
  <c r="AG393" s="1"/>
  <c r="P393"/>
  <c r="U393" s="1"/>
  <c r="ER392"/>
  <c r="EW392" s="1"/>
  <c r="EF392"/>
  <c r="EK392" s="1"/>
  <c r="DT392"/>
  <c r="DY392" s="1"/>
  <c r="DH392"/>
  <c r="DM392" s="1"/>
  <c r="CV392"/>
  <c r="DA392" s="1"/>
  <c r="CJ392"/>
  <c r="CO392" s="1"/>
  <c r="BX392"/>
  <c r="CC392" s="1"/>
  <c r="BL392"/>
  <c r="BQ392" s="1"/>
  <c r="AZ392"/>
  <c r="BE392" s="1"/>
  <c r="AN392"/>
  <c r="AS392" s="1"/>
  <c r="AB392"/>
  <c r="AG392" s="1"/>
  <c r="P392"/>
  <c r="U392" s="1"/>
  <c r="ER391"/>
  <c r="EW391" s="1"/>
  <c r="EF391"/>
  <c r="EK391" s="1"/>
  <c r="DT391"/>
  <c r="DY391" s="1"/>
  <c r="DH391"/>
  <c r="DM391" s="1"/>
  <c r="CV391"/>
  <c r="DA391" s="1"/>
  <c r="CJ391"/>
  <c r="CO391" s="1"/>
  <c r="BX391"/>
  <c r="CC391" s="1"/>
  <c r="BL391"/>
  <c r="BQ391" s="1"/>
  <c r="AZ391"/>
  <c r="BE391" s="1"/>
  <c r="AN391"/>
  <c r="AS391" s="1"/>
  <c r="AB391"/>
  <c r="AG391" s="1"/>
  <c r="P391"/>
  <c r="U391" s="1"/>
  <c r="ER390"/>
  <c r="EW390" s="1"/>
  <c r="EF390"/>
  <c r="EK390" s="1"/>
  <c r="DT390"/>
  <c r="DY390" s="1"/>
  <c r="DH390"/>
  <c r="DM390" s="1"/>
  <c r="CV390"/>
  <c r="DA390" s="1"/>
  <c r="CJ390"/>
  <c r="CO390" s="1"/>
  <c r="BX390"/>
  <c r="CC390" s="1"/>
  <c r="BL390"/>
  <c r="BQ390" s="1"/>
  <c r="AZ390"/>
  <c r="BE390" s="1"/>
  <c r="AN390"/>
  <c r="AS390" s="1"/>
  <c r="AB390"/>
  <c r="AG390" s="1"/>
  <c r="P390"/>
  <c r="U390" s="1"/>
  <c r="ER389"/>
  <c r="EW389" s="1"/>
  <c r="EF389"/>
  <c r="EK389" s="1"/>
  <c r="DT389"/>
  <c r="DY389" s="1"/>
  <c r="DH389"/>
  <c r="DM389" s="1"/>
  <c r="CV389"/>
  <c r="DA389" s="1"/>
  <c r="CJ389"/>
  <c r="CO389" s="1"/>
  <c r="BX389"/>
  <c r="CC389" s="1"/>
  <c r="BL389"/>
  <c r="BQ389" s="1"/>
  <c r="AZ389"/>
  <c r="BE389" s="1"/>
  <c r="AN389"/>
  <c r="AS389" s="1"/>
  <c r="AB389"/>
  <c r="AG389" s="1"/>
  <c r="P389"/>
  <c r="U389" s="1"/>
  <c r="ER388"/>
  <c r="EW388" s="1"/>
  <c r="EF388"/>
  <c r="EK388" s="1"/>
  <c r="DT388"/>
  <c r="DY388" s="1"/>
  <c r="DH388"/>
  <c r="DM388" s="1"/>
  <c r="CV388"/>
  <c r="DA388" s="1"/>
  <c r="CJ388"/>
  <c r="CO388" s="1"/>
  <c r="BX388"/>
  <c r="CC388" s="1"/>
  <c r="BL388"/>
  <c r="BQ388" s="1"/>
  <c r="AZ388"/>
  <c r="BE388" s="1"/>
  <c r="AN388"/>
  <c r="AS388" s="1"/>
  <c r="AB388"/>
  <c r="AG388" s="1"/>
  <c r="P388"/>
  <c r="U388" s="1"/>
  <c r="ER387"/>
  <c r="EW387" s="1"/>
  <c r="EF387"/>
  <c r="EK387" s="1"/>
  <c r="DT387"/>
  <c r="DY387" s="1"/>
  <c r="DH387"/>
  <c r="DM387" s="1"/>
  <c r="CV387"/>
  <c r="DA387" s="1"/>
  <c r="CJ387"/>
  <c r="CO387" s="1"/>
  <c r="BX387"/>
  <c r="CC387" s="1"/>
  <c r="BL387"/>
  <c r="BQ387" s="1"/>
  <c r="AZ387"/>
  <c r="BE387" s="1"/>
  <c r="AN387"/>
  <c r="AS387" s="1"/>
  <c r="AB387"/>
  <c r="AG387" s="1"/>
  <c r="P387"/>
  <c r="U387" s="1"/>
  <c r="ER386"/>
  <c r="EW386" s="1"/>
  <c r="EF386"/>
  <c r="EK386" s="1"/>
  <c r="DT386"/>
  <c r="DY386" s="1"/>
  <c r="DH386"/>
  <c r="DM386" s="1"/>
  <c r="CV386"/>
  <c r="DA386" s="1"/>
  <c r="CJ386"/>
  <c r="CO386" s="1"/>
  <c r="BX386"/>
  <c r="CC386" s="1"/>
  <c r="BL386"/>
  <c r="BQ386" s="1"/>
  <c r="AZ386"/>
  <c r="BE386" s="1"/>
  <c r="AN386"/>
  <c r="AS386" s="1"/>
  <c r="AB386"/>
  <c r="AG386" s="1"/>
  <c r="P386"/>
  <c r="U386" s="1"/>
  <c r="ER385"/>
  <c r="EW385" s="1"/>
  <c r="EF385"/>
  <c r="EK385" s="1"/>
  <c r="DT385"/>
  <c r="DY385" s="1"/>
  <c r="DH385"/>
  <c r="DM385" s="1"/>
  <c r="CV385"/>
  <c r="DA385" s="1"/>
  <c r="CJ385"/>
  <c r="CO385" s="1"/>
  <c r="BX385"/>
  <c r="CC385" s="1"/>
  <c r="BL385"/>
  <c r="BQ385" s="1"/>
  <c r="AZ385"/>
  <c r="BE385" s="1"/>
  <c r="AN385"/>
  <c r="AS385" s="1"/>
  <c r="AB385"/>
  <c r="AG385" s="1"/>
  <c r="P385"/>
  <c r="U385" s="1"/>
  <c r="ER384"/>
  <c r="EW384" s="1"/>
  <c r="EF384"/>
  <c r="EK384" s="1"/>
  <c r="DT384"/>
  <c r="DY384" s="1"/>
  <c r="DH384"/>
  <c r="DM384" s="1"/>
  <c r="CV384"/>
  <c r="DA384" s="1"/>
  <c r="CJ384"/>
  <c r="CO384" s="1"/>
  <c r="BX384"/>
  <c r="CC384" s="1"/>
  <c r="BL384"/>
  <c r="BQ384" s="1"/>
  <c r="AZ384"/>
  <c r="BE384" s="1"/>
  <c r="AN384"/>
  <c r="AS384" s="1"/>
  <c r="AB384"/>
  <c r="AG384" s="1"/>
  <c r="P384"/>
  <c r="U384" s="1"/>
  <c r="ER383"/>
  <c r="EW383" s="1"/>
  <c r="EF383"/>
  <c r="EK383" s="1"/>
  <c r="DT383"/>
  <c r="DY383" s="1"/>
  <c r="DH383"/>
  <c r="DM383" s="1"/>
  <c r="CV383"/>
  <c r="DA383" s="1"/>
  <c r="CJ383"/>
  <c r="CO383" s="1"/>
  <c r="BX383"/>
  <c r="CC383" s="1"/>
  <c r="BL383"/>
  <c r="BQ383" s="1"/>
  <c r="AZ383"/>
  <c r="BE383" s="1"/>
  <c r="AN383"/>
  <c r="AS383" s="1"/>
  <c r="AB383"/>
  <c r="AG383" s="1"/>
  <c r="P383"/>
  <c r="U383" s="1"/>
  <c r="ER382"/>
  <c r="EW382" s="1"/>
  <c r="EF382"/>
  <c r="EK382" s="1"/>
  <c r="DT382"/>
  <c r="DY382" s="1"/>
  <c r="DH382"/>
  <c r="DM382" s="1"/>
  <c r="CV382"/>
  <c r="DA382" s="1"/>
  <c r="CJ382"/>
  <c r="CO382" s="1"/>
  <c r="BX382"/>
  <c r="CC382" s="1"/>
  <c r="BL382"/>
  <c r="BQ382" s="1"/>
  <c r="AZ382"/>
  <c r="BE382" s="1"/>
  <c r="AN382"/>
  <c r="AS382" s="1"/>
  <c r="AB382"/>
  <c r="AG382" s="1"/>
  <c r="P382"/>
  <c r="U382" s="1"/>
  <c r="ER381"/>
  <c r="EW381" s="1"/>
  <c r="EF381"/>
  <c r="EK381" s="1"/>
  <c r="DT381"/>
  <c r="DY381" s="1"/>
  <c r="DH381"/>
  <c r="DM381" s="1"/>
  <c r="CV381"/>
  <c r="DA381" s="1"/>
  <c r="CJ381"/>
  <c r="CO381" s="1"/>
  <c r="BX381"/>
  <c r="CC381" s="1"/>
  <c r="BL381"/>
  <c r="BQ381" s="1"/>
  <c r="AZ381"/>
  <c r="BE381" s="1"/>
  <c r="AN381"/>
  <c r="AS381" s="1"/>
  <c r="AB381"/>
  <c r="AG381" s="1"/>
  <c r="P381"/>
  <c r="U381" s="1"/>
  <c r="ER380"/>
  <c r="EW380" s="1"/>
  <c r="EF380"/>
  <c r="EK380" s="1"/>
  <c r="DT380"/>
  <c r="DY380" s="1"/>
  <c r="DH380"/>
  <c r="DM380" s="1"/>
  <c r="CV380"/>
  <c r="DA380" s="1"/>
  <c r="CJ380"/>
  <c r="CO380" s="1"/>
  <c r="BX380"/>
  <c r="CC380" s="1"/>
  <c r="BL380"/>
  <c r="BQ380" s="1"/>
  <c r="AZ380"/>
  <c r="BE380" s="1"/>
  <c r="AN380"/>
  <c r="AS380" s="1"/>
  <c r="AB380"/>
  <c r="AG380" s="1"/>
  <c r="P380"/>
  <c r="U380" s="1"/>
  <c r="ER379"/>
  <c r="EW379" s="1"/>
  <c r="EF379"/>
  <c r="EK379" s="1"/>
  <c r="DT379"/>
  <c r="DY379" s="1"/>
  <c r="DH379"/>
  <c r="DM379" s="1"/>
  <c r="CV379"/>
  <c r="DA379" s="1"/>
  <c r="CJ379"/>
  <c r="CO379" s="1"/>
  <c r="BX379"/>
  <c r="CC379" s="1"/>
  <c r="BL379"/>
  <c r="BQ379" s="1"/>
  <c r="AZ379"/>
  <c r="BE379" s="1"/>
  <c r="AN379"/>
  <c r="AS379" s="1"/>
  <c r="AB379"/>
  <c r="AG379" s="1"/>
  <c r="P379"/>
  <c r="U379" s="1"/>
  <c r="ER378"/>
  <c r="EW378" s="1"/>
  <c r="EF378"/>
  <c r="EK378" s="1"/>
  <c r="DT378"/>
  <c r="DY378" s="1"/>
  <c r="DH378"/>
  <c r="DM378" s="1"/>
  <c r="CV378"/>
  <c r="DA378" s="1"/>
  <c r="CJ378"/>
  <c r="CO378" s="1"/>
  <c r="BX378"/>
  <c r="CC378" s="1"/>
  <c r="BL378"/>
  <c r="BQ378" s="1"/>
  <c r="AZ378"/>
  <c r="BE378" s="1"/>
  <c r="AN378"/>
  <c r="AS378" s="1"/>
  <c r="AB378"/>
  <c r="AG378" s="1"/>
  <c r="P378"/>
  <c r="U378" s="1"/>
  <c r="ER377"/>
  <c r="EW377" s="1"/>
  <c r="EF377"/>
  <c r="EK377" s="1"/>
  <c r="DT377"/>
  <c r="DY377" s="1"/>
  <c r="DH377"/>
  <c r="DM377" s="1"/>
  <c r="CV377"/>
  <c r="DA377" s="1"/>
  <c r="CJ377"/>
  <c r="CO377" s="1"/>
  <c r="BX377"/>
  <c r="CC377" s="1"/>
  <c r="BL377"/>
  <c r="BQ377" s="1"/>
  <c r="AZ377"/>
  <c r="BE377" s="1"/>
  <c r="AN377"/>
  <c r="AS377" s="1"/>
  <c r="AB377"/>
  <c r="AG377" s="1"/>
  <c r="P377"/>
  <c r="U377" s="1"/>
  <c r="ER376"/>
  <c r="EW376" s="1"/>
  <c r="EF376"/>
  <c r="EK376" s="1"/>
  <c r="DT376"/>
  <c r="DY376" s="1"/>
  <c r="DH376"/>
  <c r="DM376" s="1"/>
  <c r="CV376"/>
  <c r="DA376" s="1"/>
  <c r="CJ376"/>
  <c r="CO376" s="1"/>
  <c r="BX376"/>
  <c r="CC376" s="1"/>
  <c r="BL376"/>
  <c r="BQ376" s="1"/>
  <c r="AZ376"/>
  <c r="BE376" s="1"/>
  <c r="AN376"/>
  <c r="AS376" s="1"/>
  <c r="AB376"/>
  <c r="AG376" s="1"/>
  <c r="P376"/>
  <c r="U376" s="1"/>
  <c r="ER375"/>
  <c r="EW375" s="1"/>
  <c r="EF375"/>
  <c r="EK375" s="1"/>
  <c r="DT375"/>
  <c r="DY375" s="1"/>
  <c r="DH375"/>
  <c r="DM375" s="1"/>
  <c r="CV375"/>
  <c r="DA375" s="1"/>
  <c r="CJ375"/>
  <c r="CO375" s="1"/>
  <c r="BX375"/>
  <c r="CC375" s="1"/>
  <c r="BL375"/>
  <c r="BQ375" s="1"/>
  <c r="AZ375"/>
  <c r="BE375" s="1"/>
  <c r="AN375"/>
  <c r="AS375" s="1"/>
  <c r="AB375"/>
  <c r="AG375" s="1"/>
  <c r="P375"/>
  <c r="U375" s="1"/>
  <c r="ER374"/>
  <c r="EW374" s="1"/>
  <c r="EF374"/>
  <c r="EK374" s="1"/>
  <c r="DT374"/>
  <c r="DY374" s="1"/>
  <c r="DH374"/>
  <c r="DM374" s="1"/>
  <c r="CV374"/>
  <c r="DA374" s="1"/>
  <c r="CJ374"/>
  <c r="CO374" s="1"/>
  <c r="BX374"/>
  <c r="CC374" s="1"/>
  <c r="BL374"/>
  <c r="BQ374" s="1"/>
  <c r="AZ374"/>
  <c r="BE374" s="1"/>
  <c r="AN374"/>
  <c r="AS374" s="1"/>
  <c r="AB374"/>
  <c r="AG374" s="1"/>
  <c r="P374"/>
  <c r="U374" s="1"/>
  <c r="ER373"/>
  <c r="EW373" s="1"/>
  <c r="EF373"/>
  <c r="EK373" s="1"/>
  <c r="DT373"/>
  <c r="DY373" s="1"/>
  <c r="DH373"/>
  <c r="DM373" s="1"/>
  <c r="CV373"/>
  <c r="DA373" s="1"/>
  <c r="CJ373"/>
  <c r="CO373" s="1"/>
  <c r="BX373"/>
  <c r="CC373" s="1"/>
  <c r="BL373"/>
  <c r="BQ373" s="1"/>
  <c r="AZ373"/>
  <c r="BE373" s="1"/>
  <c r="AN373"/>
  <c r="AS373" s="1"/>
  <c r="AB373"/>
  <c r="AG373" s="1"/>
  <c r="P373"/>
  <c r="U373" s="1"/>
  <c r="ER372"/>
  <c r="EW372" s="1"/>
  <c r="EF372"/>
  <c r="EK372" s="1"/>
  <c r="DT372"/>
  <c r="DY372" s="1"/>
  <c r="DH372"/>
  <c r="DM372" s="1"/>
  <c r="CV372"/>
  <c r="DA372" s="1"/>
  <c r="CJ372"/>
  <c r="CO372" s="1"/>
  <c r="BX372"/>
  <c r="CC372" s="1"/>
  <c r="BL372"/>
  <c r="BQ372" s="1"/>
  <c r="AZ372"/>
  <c r="BE372" s="1"/>
  <c r="AN372"/>
  <c r="AS372" s="1"/>
  <c r="AB372"/>
  <c r="AG372" s="1"/>
  <c r="P372"/>
  <c r="U372" s="1"/>
  <c r="ER371"/>
  <c r="EW371" s="1"/>
  <c r="EF371"/>
  <c r="EK371" s="1"/>
  <c r="DT371"/>
  <c r="DY371" s="1"/>
  <c r="DH371"/>
  <c r="DM371" s="1"/>
  <c r="CV371"/>
  <c r="DA371" s="1"/>
  <c r="CJ371"/>
  <c r="CO371" s="1"/>
  <c r="BX371"/>
  <c r="CC371" s="1"/>
  <c r="BL371"/>
  <c r="BQ371" s="1"/>
  <c r="AZ371"/>
  <c r="BE371" s="1"/>
  <c r="AN371"/>
  <c r="AS371" s="1"/>
  <c r="AB371"/>
  <c r="AG371" s="1"/>
  <c r="P371"/>
  <c r="U371" s="1"/>
  <c r="ER370"/>
  <c r="EW370" s="1"/>
  <c r="EF370"/>
  <c r="EK370" s="1"/>
  <c r="DT370"/>
  <c r="DY370" s="1"/>
  <c r="DH370"/>
  <c r="DM370" s="1"/>
  <c r="CV370"/>
  <c r="DA370" s="1"/>
  <c r="CJ370"/>
  <c r="CO370" s="1"/>
  <c r="BX370"/>
  <c r="CC370" s="1"/>
  <c r="BL370"/>
  <c r="BQ370" s="1"/>
  <c r="AZ370"/>
  <c r="BE370" s="1"/>
  <c r="AN370"/>
  <c r="AS370" s="1"/>
  <c r="AB370"/>
  <c r="AG370" s="1"/>
  <c r="P370"/>
  <c r="U370" s="1"/>
  <c r="ER369"/>
  <c r="EW369" s="1"/>
  <c r="EF369"/>
  <c r="EK369" s="1"/>
  <c r="DT369"/>
  <c r="DY369" s="1"/>
  <c r="DH369"/>
  <c r="DM369" s="1"/>
  <c r="CV369"/>
  <c r="DA369" s="1"/>
  <c r="CJ369"/>
  <c r="CO369" s="1"/>
  <c r="BX369"/>
  <c r="CC369" s="1"/>
  <c r="BL369"/>
  <c r="BQ369" s="1"/>
  <c r="AZ369"/>
  <c r="BE369" s="1"/>
  <c r="AN369"/>
  <c r="AS369" s="1"/>
  <c r="AB369"/>
  <c r="AG369" s="1"/>
  <c r="P369"/>
  <c r="U369" s="1"/>
  <c r="ER368"/>
  <c r="EW368" s="1"/>
  <c r="EF368"/>
  <c r="EK368" s="1"/>
  <c r="DT368"/>
  <c r="DY368" s="1"/>
  <c r="DH368"/>
  <c r="DM368" s="1"/>
  <c r="CV368"/>
  <c r="DA368" s="1"/>
  <c r="CJ368"/>
  <c r="CO368" s="1"/>
  <c r="BX368"/>
  <c r="CC368" s="1"/>
  <c r="BL368"/>
  <c r="BQ368" s="1"/>
  <c r="AZ368"/>
  <c r="BE368" s="1"/>
  <c r="AN368"/>
  <c r="AS368" s="1"/>
  <c r="AB368"/>
  <c r="AG368" s="1"/>
  <c r="P368"/>
  <c r="U368" s="1"/>
  <c r="ER367"/>
  <c r="EW367" s="1"/>
  <c r="EF367"/>
  <c r="EK367" s="1"/>
  <c r="DT367"/>
  <c r="DY367" s="1"/>
  <c r="DH367"/>
  <c r="DM367" s="1"/>
  <c r="CV367"/>
  <c r="DA367" s="1"/>
  <c r="CJ367"/>
  <c r="CO367" s="1"/>
  <c r="BX367"/>
  <c r="CC367" s="1"/>
  <c r="BL367"/>
  <c r="BQ367" s="1"/>
  <c r="AZ367"/>
  <c r="BE367" s="1"/>
  <c r="AN367"/>
  <c r="AS367" s="1"/>
  <c r="AB367"/>
  <c r="AG367" s="1"/>
  <c r="P367"/>
  <c r="U367" s="1"/>
  <c r="ER366"/>
  <c r="EW366" s="1"/>
  <c r="EF366"/>
  <c r="EK366" s="1"/>
  <c r="DT366"/>
  <c r="DY366" s="1"/>
  <c r="DH366"/>
  <c r="DM366" s="1"/>
  <c r="CV366"/>
  <c r="DA366" s="1"/>
  <c r="CJ366"/>
  <c r="CO366" s="1"/>
  <c r="BX366"/>
  <c r="CC366" s="1"/>
  <c r="BL366"/>
  <c r="BQ366" s="1"/>
  <c r="AZ366"/>
  <c r="BE366" s="1"/>
  <c r="AN366"/>
  <c r="AS366" s="1"/>
  <c r="AB366"/>
  <c r="AG366" s="1"/>
  <c r="P366"/>
  <c r="U366" s="1"/>
  <c r="ER365"/>
  <c r="EW365" s="1"/>
  <c r="EF365"/>
  <c r="EK365" s="1"/>
  <c r="DT365"/>
  <c r="DY365" s="1"/>
  <c r="DH365"/>
  <c r="DM365" s="1"/>
  <c r="CV365"/>
  <c r="DA365" s="1"/>
  <c r="CO365"/>
  <c r="CJ365"/>
  <c r="BX365"/>
  <c r="CC365" s="1"/>
  <c r="BL365"/>
  <c r="BQ365" s="1"/>
  <c r="AZ365"/>
  <c r="BE365" s="1"/>
  <c r="AS365"/>
  <c r="AN365"/>
  <c r="AB365"/>
  <c r="AG365" s="1"/>
  <c r="P365"/>
  <c r="U365" s="1"/>
  <c r="ER364"/>
  <c r="EW364" s="1"/>
  <c r="EF364"/>
  <c r="EK364" s="1"/>
  <c r="DT364"/>
  <c r="DY364" s="1"/>
  <c r="DH364"/>
  <c r="DM364" s="1"/>
  <c r="CV364"/>
  <c r="DA364" s="1"/>
  <c r="CO364"/>
  <c r="CJ364"/>
  <c r="BX364"/>
  <c r="CC364" s="1"/>
  <c r="BL364"/>
  <c r="BQ364" s="1"/>
  <c r="AZ364"/>
  <c r="BE364" s="1"/>
  <c r="AS364"/>
  <c r="AN364"/>
  <c r="AB364"/>
  <c r="AG364" s="1"/>
  <c r="P364"/>
  <c r="U364" s="1"/>
  <c r="ER363"/>
  <c r="EW363" s="1"/>
  <c r="EF363"/>
  <c r="EK363" s="1"/>
  <c r="DT363"/>
  <c r="DY363" s="1"/>
  <c r="DH363"/>
  <c r="DM363" s="1"/>
  <c r="CV363"/>
  <c r="DA363" s="1"/>
  <c r="CO363"/>
  <c r="CJ363"/>
  <c r="BX363"/>
  <c r="CC363" s="1"/>
  <c r="BL363"/>
  <c r="BQ363" s="1"/>
  <c r="AZ363"/>
  <c r="BE363" s="1"/>
  <c r="AS363"/>
  <c r="AN363"/>
  <c r="AB363"/>
  <c r="AG363" s="1"/>
  <c r="P363"/>
  <c r="U363" s="1"/>
  <c r="ER362"/>
  <c r="EW362" s="1"/>
  <c r="EF362"/>
  <c r="EK362" s="1"/>
  <c r="DT362"/>
  <c r="DY362" s="1"/>
  <c r="DH362"/>
  <c r="DM362" s="1"/>
  <c r="CV362"/>
  <c r="DA362" s="1"/>
  <c r="CO362"/>
  <c r="CJ362"/>
  <c r="BX362"/>
  <c r="CC362" s="1"/>
  <c r="BL362"/>
  <c r="BQ362" s="1"/>
  <c r="AZ362"/>
  <c r="BE362" s="1"/>
  <c r="AS362"/>
  <c r="AN362"/>
  <c r="AB362"/>
  <c r="AG362" s="1"/>
  <c r="P362"/>
  <c r="U362" s="1"/>
  <c r="ER361"/>
  <c r="EW361" s="1"/>
  <c r="EF361"/>
  <c r="EK361" s="1"/>
  <c r="DT361"/>
  <c r="DY361" s="1"/>
  <c r="DH361"/>
  <c r="DM361" s="1"/>
  <c r="CV361"/>
  <c r="DA361" s="1"/>
  <c r="CO361"/>
  <c r="CJ361"/>
  <c r="BX361"/>
  <c r="CC361" s="1"/>
  <c r="BL361"/>
  <c r="BQ361" s="1"/>
  <c r="AZ361"/>
  <c r="BE361" s="1"/>
  <c r="AN361"/>
  <c r="AS361" s="1"/>
  <c r="AB361"/>
  <c r="AG361" s="1"/>
  <c r="P361"/>
  <c r="U361" s="1"/>
  <c r="ER360"/>
  <c r="EW360" s="1"/>
  <c r="EF360"/>
  <c r="EK360" s="1"/>
  <c r="DT360"/>
  <c r="DY360" s="1"/>
  <c r="DH360"/>
  <c r="DM360" s="1"/>
  <c r="CV360"/>
  <c r="DA360" s="1"/>
  <c r="CJ360"/>
  <c r="CO360" s="1"/>
  <c r="BX360"/>
  <c r="CC360" s="1"/>
  <c r="BQ360"/>
  <c r="BL360"/>
  <c r="AZ360"/>
  <c r="BE360" s="1"/>
  <c r="AN360"/>
  <c r="AS360" s="1"/>
  <c r="AB360"/>
  <c r="AG360" s="1"/>
  <c r="U360"/>
  <c r="P360"/>
  <c r="ER359"/>
  <c r="EW359" s="1"/>
  <c r="EF359"/>
  <c r="EK359" s="1"/>
  <c r="DT359"/>
  <c r="DY359" s="1"/>
  <c r="DM359"/>
  <c r="DH359"/>
  <c r="CV359"/>
  <c r="DA359" s="1"/>
  <c r="CJ359"/>
  <c r="CO359" s="1"/>
  <c r="BX359"/>
  <c r="CC359" s="1"/>
  <c r="BL359"/>
  <c r="BQ359" s="1"/>
  <c r="AZ359"/>
  <c r="BE359" s="1"/>
  <c r="AN359"/>
  <c r="AS359" s="1"/>
  <c r="AB359"/>
  <c r="AG359" s="1"/>
  <c r="P359"/>
  <c r="U359" s="1"/>
  <c r="ER358"/>
  <c r="EW358" s="1"/>
  <c r="EF358"/>
  <c r="EK358" s="1"/>
  <c r="DT358"/>
  <c r="DY358" s="1"/>
  <c r="DH358"/>
  <c r="DM358" s="1"/>
  <c r="CV358"/>
  <c r="DA358" s="1"/>
  <c r="CJ358"/>
  <c r="CO358" s="1"/>
  <c r="BX358"/>
  <c r="CC358" s="1"/>
  <c r="BQ358"/>
  <c r="BL358"/>
  <c r="AZ358"/>
  <c r="BE358" s="1"/>
  <c r="AN358"/>
  <c r="AS358" s="1"/>
  <c r="AB358"/>
  <c r="AG358" s="1"/>
  <c r="U358"/>
  <c r="P358"/>
  <c r="ER357"/>
  <c r="EW357" s="1"/>
  <c r="EF357"/>
  <c r="EK357" s="1"/>
  <c r="DT357"/>
  <c r="DY357" s="1"/>
  <c r="DH357"/>
  <c r="DM357" s="1"/>
  <c r="CV357"/>
  <c r="DA357" s="1"/>
  <c r="CJ357"/>
  <c r="CO357" s="1"/>
  <c r="BX357"/>
  <c r="CC357" s="1"/>
  <c r="BL357"/>
  <c r="BQ357" s="1"/>
  <c r="AZ357"/>
  <c r="BE357" s="1"/>
  <c r="AN357"/>
  <c r="AS357" s="1"/>
  <c r="AB357"/>
  <c r="AG357" s="1"/>
  <c r="U357"/>
  <c r="P357"/>
  <c r="ER356"/>
  <c r="EW356" s="1"/>
  <c r="EF356"/>
  <c r="EK356" s="1"/>
  <c r="DT356"/>
  <c r="DY356" s="1"/>
  <c r="DH356"/>
  <c r="DM356" s="1"/>
  <c r="CV356"/>
  <c r="DA356" s="1"/>
  <c r="CJ356"/>
  <c r="CO356" s="1"/>
  <c r="BX356"/>
  <c r="CC356" s="1"/>
  <c r="BQ356"/>
  <c r="BL356"/>
  <c r="AZ356"/>
  <c r="BE356" s="1"/>
  <c r="AN356"/>
  <c r="AS356" s="1"/>
  <c r="AB356"/>
  <c r="AG356" s="1"/>
  <c r="P356"/>
  <c r="U356" s="1"/>
  <c r="ER355"/>
  <c r="EW355" s="1"/>
  <c r="EF355"/>
  <c r="EK355" s="1"/>
  <c r="DT355"/>
  <c r="DY355" s="1"/>
  <c r="DH355"/>
  <c r="DM355" s="1"/>
  <c r="CV355"/>
  <c r="DA355" s="1"/>
  <c r="CJ355"/>
  <c r="CO355" s="1"/>
  <c r="BX355"/>
  <c r="CC355" s="1"/>
  <c r="BQ355"/>
  <c r="BL355"/>
  <c r="AZ355"/>
  <c r="BE355" s="1"/>
  <c r="AN355"/>
  <c r="AS355" s="1"/>
  <c r="AB355"/>
  <c r="AG355" s="1"/>
  <c r="P355"/>
  <c r="U355" s="1"/>
  <c r="ER354"/>
  <c r="EW354" s="1"/>
  <c r="EF354"/>
  <c r="EK354" s="1"/>
  <c r="DT354"/>
  <c r="DY354" s="1"/>
  <c r="DH354"/>
  <c r="DM354" s="1"/>
  <c r="CV354"/>
  <c r="DA354" s="1"/>
  <c r="CJ354"/>
  <c r="CO354" s="1"/>
  <c r="BX354"/>
  <c r="CC354" s="1"/>
  <c r="BQ354"/>
  <c r="BL354"/>
  <c r="AZ354"/>
  <c r="BE354" s="1"/>
  <c r="AN354"/>
  <c r="AS354" s="1"/>
  <c r="AB354"/>
  <c r="AG354" s="1"/>
  <c r="P354"/>
  <c r="U354" s="1"/>
  <c r="ER353"/>
  <c r="EW353" s="1"/>
  <c r="EF353"/>
  <c r="EK353" s="1"/>
  <c r="DT353"/>
  <c r="DY353" s="1"/>
  <c r="DM353"/>
  <c r="DH353"/>
  <c r="CV353"/>
  <c r="DA353" s="1"/>
  <c r="CJ353"/>
  <c r="CO353" s="1"/>
  <c r="BX353"/>
  <c r="CC353" s="1"/>
  <c r="BQ353"/>
  <c r="BL353"/>
  <c r="AZ353"/>
  <c r="BE353" s="1"/>
  <c r="AN353"/>
  <c r="AS353" s="1"/>
  <c r="AB353"/>
  <c r="AG353" s="1"/>
  <c r="U353"/>
  <c r="P353"/>
  <c r="ER352"/>
  <c r="EW352" s="1"/>
  <c r="EF352"/>
  <c r="EK352" s="1"/>
  <c r="DT352"/>
  <c r="DY352" s="1"/>
  <c r="DH352"/>
  <c r="DM352" s="1"/>
  <c r="CV352"/>
  <c r="DA352" s="1"/>
  <c r="CJ352"/>
  <c r="CO352" s="1"/>
  <c r="BX352"/>
  <c r="CC352" s="1"/>
  <c r="BQ352"/>
  <c r="BL352"/>
  <c r="AZ352"/>
  <c r="BE352" s="1"/>
  <c r="AN352"/>
  <c r="AS352" s="1"/>
  <c r="AB352"/>
  <c r="AG352" s="1"/>
  <c r="U352"/>
  <c r="P352"/>
  <c r="ER351"/>
  <c r="EW351" s="1"/>
  <c r="EF351"/>
  <c r="EK351" s="1"/>
  <c r="DT351"/>
  <c r="DY351" s="1"/>
  <c r="DM351"/>
  <c r="DH351"/>
  <c r="CV351"/>
  <c r="DA351" s="1"/>
  <c r="CJ351"/>
  <c r="CO351" s="1"/>
  <c r="BX351"/>
  <c r="CC351" s="1"/>
  <c r="BQ351"/>
  <c r="BL351"/>
  <c r="AZ351"/>
  <c r="BE351" s="1"/>
  <c r="AN351"/>
  <c r="AS351" s="1"/>
  <c r="AB351"/>
  <c r="AG351" s="1"/>
  <c r="P351"/>
  <c r="U351" s="1"/>
  <c r="ER350"/>
  <c r="EW350" s="1"/>
  <c r="EF350"/>
  <c r="EK350" s="1"/>
  <c r="DT350"/>
  <c r="DY350" s="1"/>
  <c r="DH350"/>
  <c r="DM350" s="1"/>
  <c r="CV350"/>
  <c r="DA350" s="1"/>
  <c r="CJ350"/>
  <c r="CO350" s="1"/>
  <c r="BX350"/>
  <c r="CC350" s="1"/>
  <c r="BQ350"/>
  <c r="BL350"/>
  <c r="AZ350"/>
  <c r="BE350" s="1"/>
  <c r="AN350"/>
  <c r="AS350" s="1"/>
  <c r="AB350"/>
  <c r="AG350" s="1"/>
  <c r="U350"/>
  <c r="P350"/>
  <c r="ER349"/>
  <c r="EW349" s="1"/>
  <c r="EF349"/>
  <c r="EK349" s="1"/>
  <c r="DT349"/>
  <c r="DY349" s="1"/>
  <c r="DM349"/>
  <c r="DH349"/>
  <c r="CV349"/>
  <c r="DA349" s="1"/>
  <c r="CJ349"/>
  <c r="CO349" s="1"/>
  <c r="BX349"/>
  <c r="CC349" s="1"/>
  <c r="BL349"/>
  <c r="BQ349" s="1"/>
  <c r="AZ349"/>
  <c r="BE349" s="1"/>
  <c r="AN349"/>
  <c r="AS349" s="1"/>
  <c r="AB349"/>
  <c r="AG349" s="1"/>
  <c r="P349"/>
  <c r="U349" s="1"/>
  <c r="ER348"/>
  <c r="EW348" s="1"/>
  <c r="EF348"/>
  <c r="EK348" s="1"/>
  <c r="DT348"/>
  <c r="DY348" s="1"/>
  <c r="DH348"/>
  <c r="DM348" s="1"/>
  <c r="CV348"/>
  <c r="DA348" s="1"/>
  <c r="CJ348"/>
  <c r="CO348" s="1"/>
  <c r="BX348"/>
  <c r="CC348" s="1"/>
  <c r="BQ348"/>
  <c r="BL348"/>
  <c r="AZ348"/>
  <c r="BE348" s="1"/>
  <c r="AN348"/>
  <c r="AS348" s="1"/>
  <c r="AB348"/>
  <c r="AG348" s="1"/>
  <c r="P348"/>
  <c r="U348" s="1"/>
  <c r="ER347"/>
  <c r="EW347" s="1"/>
  <c r="EF347"/>
  <c r="EK347" s="1"/>
  <c r="DT347"/>
  <c r="DY347" s="1"/>
  <c r="DM347"/>
  <c r="DH347"/>
  <c r="CV347"/>
  <c r="DA347" s="1"/>
  <c r="CJ347"/>
  <c r="CO347" s="1"/>
  <c r="BX347"/>
  <c r="CC347" s="1"/>
  <c r="BL347"/>
  <c r="BQ347" s="1"/>
  <c r="AZ347"/>
  <c r="BE347" s="1"/>
  <c r="AN347"/>
  <c r="AS347" s="1"/>
  <c r="AB347"/>
  <c r="AG347" s="1"/>
  <c r="P347"/>
  <c r="U347" s="1"/>
  <c r="ER346"/>
  <c r="EW346" s="1"/>
  <c r="EF346"/>
  <c r="EK346" s="1"/>
  <c r="DT346"/>
  <c r="DY346" s="1"/>
  <c r="DH346"/>
  <c r="DM346" s="1"/>
  <c r="CV346"/>
  <c r="DA346" s="1"/>
  <c r="CJ346"/>
  <c r="CO346" s="1"/>
  <c r="BX346"/>
  <c r="CC346" s="1"/>
  <c r="BQ346"/>
  <c r="BL346"/>
  <c r="AZ346"/>
  <c r="BE346" s="1"/>
  <c r="AN346"/>
  <c r="AS346" s="1"/>
  <c r="AB346"/>
  <c r="AG346" s="1"/>
  <c r="P346"/>
  <c r="U346" s="1"/>
  <c r="ER345"/>
  <c r="EW345" s="1"/>
  <c r="EF345"/>
  <c r="EK345" s="1"/>
  <c r="DT345"/>
  <c r="DY345" s="1"/>
  <c r="DH345"/>
  <c r="DM345" s="1"/>
  <c r="CV345"/>
  <c r="DA345" s="1"/>
  <c r="CJ345"/>
  <c r="CO345" s="1"/>
  <c r="BX345"/>
  <c r="CC345" s="1"/>
  <c r="BL345"/>
  <c r="BQ345" s="1"/>
  <c r="AZ345"/>
  <c r="BE345" s="1"/>
  <c r="AN345"/>
  <c r="AS345" s="1"/>
  <c r="AB345"/>
  <c r="AG345" s="1"/>
  <c r="U345"/>
  <c r="P345"/>
  <c r="ER344"/>
  <c r="EW344" s="1"/>
  <c r="EF344"/>
  <c r="EK344" s="1"/>
  <c r="DT344"/>
  <c r="DY344" s="1"/>
  <c r="DH344"/>
  <c r="DM344" s="1"/>
  <c r="CV344"/>
  <c r="DA344" s="1"/>
  <c r="CJ344"/>
  <c r="CO344" s="1"/>
  <c r="BX344"/>
  <c r="CC344" s="1"/>
  <c r="BQ344"/>
  <c r="BL344"/>
  <c r="AZ344"/>
  <c r="BE344" s="1"/>
  <c r="AN344"/>
  <c r="AS344" s="1"/>
  <c r="AB344"/>
  <c r="AG344" s="1"/>
  <c r="P344"/>
  <c r="U344" s="1"/>
  <c r="ER343"/>
  <c r="EW343" s="1"/>
  <c r="EF343"/>
  <c r="EK343" s="1"/>
  <c r="DT343"/>
  <c r="DY343" s="1"/>
  <c r="DH343"/>
  <c r="DM343" s="1"/>
  <c r="CV343"/>
  <c r="DA343" s="1"/>
  <c r="CJ343"/>
  <c r="CO343" s="1"/>
  <c r="BX343"/>
  <c r="CC343" s="1"/>
  <c r="BQ343"/>
  <c r="BL343"/>
  <c r="AZ343"/>
  <c r="BE343" s="1"/>
  <c r="AN343"/>
  <c r="AS343" s="1"/>
  <c r="AB343"/>
  <c r="AG343" s="1"/>
  <c r="U343"/>
  <c r="P343"/>
  <c r="ER342"/>
  <c r="EW342" s="1"/>
  <c r="EF342"/>
  <c r="EK342" s="1"/>
  <c r="DT342"/>
  <c r="DY342" s="1"/>
  <c r="DH342"/>
  <c r="DM342" s="1"/>
  <c r="CV342"/>
  <c r="DA342" s="1"/>
  <c r="CJ342"/>
  <c r="CO342" s="1"/>
  <c r="BX342"/>
  <c r="CC342" s="1"/>
  <c r="BQ342"/>
  <c r="BL342"/>
  <c r="AZ342"/>
  <c r="BE342" s="1"/>
  <c r="AN342"/>
  <c r="AS342" s="1"/>
  <c r="AB342"/>
  <c r="AG342" s="1"/>
  <c r="P342"/>
  <c r="U342" s="1"/>
  <c r="ER341"/>
  <c r="EW341" s="1"/>
  <c r="EF341"/>
  <c r="EK341" s="1"/>
  <c r="DT341"/>
  <c r="DY341" s="1"/>
  <c r="DM341"/>
  <c r="DH341"/>
  <c r="CV341"/>
  <c r="DA341" s="1"/>
  <c r="CJ341"/>
  <c r="CO341" s="1"/>
  <c r="BX341"/>
  <c r="CC341" s="1"/>
  <c r="BL341"/>
  <c r="BQ341" s="1"/>
  <c r="AZ341"/>
  <c r="BE341" s="1"/>
  <c r="AN341"/>
  <c r="AS341" s="1"/>
  <c r="AB341"/>
  <c r="AG341" s="1"/>
  <c r="U341"/>
  <c r="P341"/>
  <c r="ER340"/>
  <c r="EW340" s="1"/>
  <c r="EF340"/>
  <c r="EK340" s="1"/>
  <c r="DT340"/>
  <c r="DY340" s="1"/>
  <c r="DH340"/>
  <c r="DM340" s="1"/>
  <c r="CV340"/>
  <c r="DA340" s="1"/>
  <c r="CJ340"/>
  <c r="CO340" s="1"/>
  <c r="BX340"/>
  <c r="CC340" s="1"/>
  <c r="BQ340"/>
  <c r="BL340"/>
  <c r="AZ340"/>
  <c r="BE340" s="1"/>
  <c r="AN340"/>
  <c r="AS340" s="1"/>
  <c r="AB340"/>
  <c r="AG340" s="1"/>
  <c r="U340"/>
  <c r="P340"/>
  <c r="ER339"/>
  <c r="EW339" s="1"/>
  <c r="EF339"/>
  <c r="EK339" s="1"/>
  <c r="DT339"/>
  <c r="DY339" s="1"/>
  <c r="DH339"/>
  <c r="DM339" s="1"/>
  <c r="CV339"/>
  <c r="DA339" s="1"/>
  <c r="CJ339"/>
  <c r="CO339" s="1"/>
  <c r="BX339"/>
  <c r="CC339" s="1"/>
  <c r="BQ339"/>
  <c r="BL339"/>
  <c r="AZ339"/>
  <c r="BE339" s="1"/>
  <c r="AN339"/>
  <c r="AS339" s="1"/>
  <c r="AB339"/>
  <c r="AG339" s="1"/>
  <c r="U339"/>
  <c r="P339"/>
  <c r="ER338"/>
  <c r="EW338" s="1"/>
  <c r="EF338"/>
  <c r="EK338" s="1"/>
  <c r="DT338"/>
  <c r="DY338" s="1"/>
  <c r="DH338"/>
  <c r="DM338" s="1"/>
  <c r="CV338"/>
  <c r="DA338" s="1"/>
  <c r="CJ338"/>
  <c r="CO338" s="1"/>
  <c r="BX338"/>
  <c r="CC338" s="1"/>
  <c r="BQ338"/>
  <c r="BL338"/>
  <c r="AZ338"/>
  <c r="BE338" s="1"/>
  <c r="AN338"/>
  <c r="AS338" s="1"/>
  <c r="AB338"/>
  <c r="AG338" s="1"/>
  <c r="P338"/>
  <c r="U338" s="1"/>
  <c r="ER337"/>
  <c r="EW337" s="1"/>
  <c r="EF337"/>
  <c r="EK337" s="1"/>
  <c r="DT337"/>
  <c r="DY337" s="1"/>
  <c r="DM337"/>
  <c r="DH337"/>
  <c r="CV337"/>
  <c r="DA337" s="1"/>
  <c r="CJ337"/>
  <c r="CO337" s="1"/>
  <c r="BX337"/>
  <c r="CC337" s="1"/>
  <c r="BL337"/>
  <c r="BQ337" s="1"/>
  <c r="AZ337"/>
  <c r="BE337" s="1"/>
  <c r="AN337"/>
  <c r="AS337" s="1"/>
  <c r="AB337"/>
  <c r="AG337" s="1"/>
  <c r="P337"/>
  <c r="U337" s="1"/>
  <c r="ER336"/>
  <c r="EW336" s="1"/>
  <c r="EF336"/>
  <c r="EK336" s="1"/>
  <c r="DT336"/>
  <c r="DY336" s="1"/>
  <c r="DH336"/>
  <c r="DM336" s="1"/>
  <c r="CV336"/>
  <c r="DA336" s="1"/>
  <c r="CJ336"/>
  <c r="CO336" s="1"/>
  <c r="BX336"/>
  <c r="CC336" s="1"/>
  <c r="BL336"/>
  <c r="BQ336" s="1"/>
  <c r="AZ336"/>
  <c r="BE336" s="1"/>
  <c r="AN336"/>
  <c r="AS336" s="1"/>
  <c r="AB336"/>
  <c r="AG336" s="1"/>
  <c r="P336"/>
  <c r="U336" s="1"/>
  <c r="ER335"/>
  <c r="EW335" s="1"/>
  <c r="EF335"/>
  <c r="EK335" s="1"/>
  <c r="DT335"/>
  <c r="DY335" s="1"/>
  <c r="DH335"/>
  <c r="DM335" s="1"/>
  <c r="CV335"/>
  <c r="DA335" s="1"/>
  <c r="CJ335"/>
  <c r="CO335" s="1"/>
  <c r="BX335"/>
  <c r="CC335" s="1"/>
  <c r="BL335"/>
  <c r="BQ335" s="1"/>
  <c r="AZ335"/>
  <c r="BE335" s="1"/>
  <c r="AN335"/>
  <c r="AS335" s="1"/>
  <c r="AB335"/>
  <c r="AG335" s="1"/>
  <c r="P335"/>
  <c r="U335" s="1"/>
  <c r="ER334"/>
  <c r="EW334" s="1"/>
  <c r="EF334"/>
  <c r="EK334" s="1"/>
  <c r="DT334"/>
  <c r="DY334" s="1"/>
  <c r="DH334"/>
  <c r="DM334" s="1"/>
  <c r="CV334"/>
  <c r="DA334" s="1"/>
  <c r="CJ334"/>
  <c r="CO334" s="1"/>
  <c r="BX334"/>
  <c r="CC334" s="1"/>
  <c r="BL334"/>
  <c r="BQ334" s="1"/>
  <c r="AZ334"/>
  <c r="BE334" s="1"/>
  <c r="AN334"/>
  <c r="AS334" s="1"/>
  <c r="AB334"/>
  <c r="AG334" s="1"/>
  <c r="P334"/>
  <c r="U334" s="1"/>
  <c r="ER333"/>
  <c r="EW333" s="1"/>
  <c r="EF333"/>
  <c r="EK333" s="1"/>
  <c r="DT333"/>
  <c r="DY333" s="1"/>
  <c r="DH333"/>
  <c r="DM333" s="1"/>
  <c r="CV333"/>
  <c r="DA333" s="1"/>
  <c r="CJ333"/>
  <c r="CO333" s="1"/>
  <c r="BX333"/>
  <c r="CC333" s="1"/>
  <c r="BL333"/>
  <c r="BQ333" s="1"/>
  <c r="AZ333"/>
  <c r="BE333" s="1"/>
  <c r="AN333"/>
  <c r="AS333" s="1"/>
  <c r="AB333"/>
  <c r="AG333" s="1"/>
  <c r="P333"/>
  <c r="U333" s="1"/>
  <c r="ER332"/>
  <c r="EW332" s="1"/>
  <c r="EF332"/>
  <c r="EK332" s="1"/>
  <c r="DT332"/>
  <c r="DY332" s="1"/>
  <c r="DH332"/>
  <c r="DM332" s="1"/>
  <c r="CV332"/>
  <c r="DA332" s="1"/>
  <c r="CJ332"/>
  <c r="CO332" s="1"/>
  <c r="BX332"/>
  <c r="CC332" s="1"/>
  <c r="BL332"/>
  <c r="BQ332" s="1"/>
  <c r="AZ332"/>
  <c r="BE332" s="1"/>
  <c r="AN332"/>
  <c r="AS332" s="1"/>
  <c r="AB332"/>
  <c r="AG332" s="1"/>
  <c r="P332"/>
  <c r="U332" s="1"/>
  <c r="ER331"/>
  <c r="EW331" s="1"/>
  <c r="EF331"/>
  <c r="EK331" s="1"/>
  <c r="DT331"/>
  <c r="DY331" s="1"/>
  <c r="DH331"/>
  <c r="DM331" s="1"/>
  <c r="CV331"/>
  <c r="DA331" s="1"/>
  <c r="CJ331"/>
  <c r="CO331" s="1"/>
  <c r="BX331"/>
  <c r="CC331" s="1"/>
  <c r="BQ331"/>
  <c r="BL331"/>
  <c r="AZ331"/>
  <c r="BE331" s="1"/>
  <c r="AN331"/>
  <c r="AS331" s="1"/>
  <c r="AB331"/>
  <c r="AG331" s="1"/>
  <c r="P331"/>
  <c r="U331" s="1"/>
  <c r="ER330"/>
  <c r="EW330" s="1"/>
  <c r="EF330"/>
  <c r="EK330" s="1"/>
  <c r="DT330"/>
  <c r="DY330" s="1"/>
  <c r="DH330"/>
  <c r="DM330" s="1"/>
  <c r="CV330"/>
  <c r="DA330" s="1"/>
  <c r="CO330"/>
  <c r="CJ330"/>
  <c r="BX330"/>
  <c r="CC330" s="1"/>
  <c r="BL330"/>
  <c r="BQ330" s="1"/>
  <c r="AZ330"/>
  <c r="BE330" s="1"/>
  <c r="AN330"/>
  <c r="AS330" s="1"/>
  <c r="AB330"/>
  <c r="AG330" s="1"/>
  <c r="P330"/>
  <c r="U330" s="1"/>
  <c r="ER329"/>
  <c r="EW329" s="1"/>
  <c r="EK329"/>
  <c r="EF329"/>
  <c r="DT329"/>
  <c r="DY329" s="1"/>
  <c r="DH329"/>
  <c r="DM329" s="1"/>
  <c r="CV329"/>
  <c r="DA329" s="1"/>
  <c r="CJ329"/>
  <c r="CO329" s="1"/>
  <c r="BX329"/>
  <c r="CC329" s="1"/>
  <c r="BL329"/>
  <c r="BQ329" s="1"/>
  <c r="AZ329"/>
  <c r="BE329" s="1"/>
  <c r="AN329"/>
  <c r="AS329" s="1"/>
  <c r="AB329"/>
  <c r="AG329" s="1"/>
  <c r="P329"/>
  <c r="U329" s="1"/>
  <c r="EW328"/>
  <c r="ER328"/>
  <c r="EF328"/>
  <c r="EK328" s="1"/>
  <c r="DT328"/>
  <c r="DY328" s="1"/>
  <c r="DH328"/>
  <c r="DM328" s="1"/>
  <c r="CV328"/>
  <c r="DA328" s="1"/>
  <c r="CJ328"/>
  <c r="CO328" s="1"/>
  <c r="BX328"/>
  <c r="CC328" s="1"/>
  <c r="BQ328"/>
  <c r="BL328"/>
  <c r="AZ328"/>
  <c r="BE328" s="1"/>
  <c r="AN328"/>
  <c r="AS328" s="1"/>
  <c r="AG328"/>
  <c r="AB328"/>
  <c r="P328"/>
  <c r="U328" s="1"/>
  <c r="ER327"/>
  <c r="EW327" s="1"/>
  <c r="EF327"/>
  <c r="EK327" s="1"/>
  <c r="DT327"/>
  <c r="DY327" s="1"/>
  <c r="DH327"/>
  <c r="DM327" s="1"/>
  <c r="DA327"/>
  <c r="CV327"/>
  <c r="CJ327"/>
  <c r="CO327" s="1"/>
  <c r="CC327"/>
  <c r="BX327"/>
  <c r="BL327"/>
  <c r="BQ327" s="1"/>
  <c r="AZ327"/>
  <c r="BE327" s="1"/>
  <c r="AS327"/>
  <c r="AN327"/>
  <c r="AB327"/>
  <c r="AG327" s="1"/>
  <c r="P327"/>
  <c r="U327" s="1"/>
  <c r="ER326"/>
  <c r="EW326" s="1"/>
  <c r="EK326"/>
  <c r="EF326"/>
  <c r="DT326"/>
  <c r="DY326" s="1"/>
  <c r="DM326"/>
  <c r="DH326"/>
  <c r="DA326"/>
  <c r="CV326"/>
  <c r="CJ326"/>
  <c r="CO326" s="1"/>
  <c r="BX326"/>
  <c r="CC326" s="1"/>
  <c r="BQ326"/>
  <c r="BL326"/>
  <c r="AZ326"/>
  <c r="BE326" s="1"/>
  <c r="AN326"/>
  <c r="AS326" s="1"/>
  <c r="AB326"/>
  <c r="AG326" s="1"/>
  <c r="P326"/>
  <c r="U326" s="1"/>
  <c r="EW325"/>
  <c r="ER325"/>
  <c r="EF325"/>
  <c r="EK325" s="1"/>
  <c r="DT325"/>
  <c r="DY325" s="1"/>
  <c r="DM325"/>
  <c r="DH325"/>
  <c r="CV325"/>
  <c r="DA325" s="1"/>
  <c r="CJ325"/>
  <c r="CO325" s="1"/>
  <c r="CC325"/>
  <c r="BX325"/>
  <c r="BQ325"/>
  <c r="BL325"/>
  <c r="AZ325"/>
  <c r="BE325" s="1"/>
  <c r="AS325"/>
  <c r="AN325"/>
  <c r="AB325"/>
  <c r="AG325" s="1"/>
  <c r="P325"/>
  <c r="U325" s="1"/>
  <c r="ER324"/>
  <c r="EW324" s="1"/>
  <c r="EK324"/>
  <c r="EF324"/>
  <c r="DT324"/>
  <c r="DY324" s="1"/>
  <c r="DH324"/>
  <c r="DM324" s="1"/>
  <c r="DA324"/>
  <c r="CV324"/>
  <c r="CJ324"/>
  <c r="CO324" s="1"/>
  <c r="CC324"/>
  <c r="BX324"/>
  <c r="BL324"/>
  <c r="BQ324" s="1"/>
  <c r="AZ324"/>
  <c r="BE324" s="1"/>
  <c r="AN324"/>
  <c r="AS324" s="1"/>
  <c r="AB324"/>
  <c r="AG324" s="1"/>
  <c r="P324"/>
  <c r="U324" s="1"/>
  <c r="ER323"/>
  <c r="EW323" s="1"/>
  <c r="EK323"/>
  <c r="EF323"/>
  <c r="DT323"/>
  <c r="DY323" s="1"/>
  <c r="DH323"/>
  <c r="DM323" s="1"/>
  <c r="DA323"/>
  <c r="CV323"/>
  <c r="CJ323"/>
  <c r="CO323" s="1"/>
  <c r="BX323"/>
  <c r="CC323" s="1"/>
  <c r="BL323"/>
  <c r="BQ323" s="1"/>
  <c r="AZ323"/>
  <c r="BE323" s="1"/>
  <c r="AN323"/>
  <c r="AS323" s="1"/>
  <c r="AG323"/>
  <c r="AB323"/>
  <c r="P323"/>
  <c r="U323" s="1"/>
  <c r="EW322"/>
  <c r="ER322"/>
  <c r="EF322"/>
  <c r="EK322" s="1"/>
  <c r="DT322"/>
  <c r="DY322" s="1"/>
  <c r="DM322"/>
  <c r="DH322"/>
  <c r="CV322"/>
  <c r="DA322" s="1"/>
  <c r="CJ322"/>
  <c r="CO322" s="1"/>
  <c r="BX322"/>
  <c r="CC322" s="1"/>
  <c r="BQ322"/>
  <c r="BL322"/>
  <c r="AZ322"/>
  <c r="BE322" s="1"/>
  <c r="AS322"/>
  <c r="AN322"/>
  <c r="AG322"/>
  <c r="AB322"/>
  <c r="P322"/>
  <c r="U322" s="1"/>
  <c r="ER321"/>
  <c r="EW321" s="1"/>
  <c r="EK321"/>
  <c r="EF321"/>
  <c r="DT321"/>
  <c r="DY321" s="1"/>
  <c r="DH321"/>
  <c r="DM321" s="1"/>
  <c r="CV321"/>
  <c r="DA321" s="1"/>
  <c r="CJ321"/>
  <c r="CO321" s="1"/>
  <c r="CC321"/>
  <c r="BX321"/>
  <c r="BL321"/>
  <c r="BQ321" s="1"/>
  <c r="AZ321"/>
  <c r="BE321" s="1"/>
  <c r="AS321"/>
  <c r="AN321"/>
  <c r="AB321"/>
  <c r="AG321" s="1"/>
  <c r="P321"/>
  <c r="U321" s="1"/>
  <c r="EW320"/>
  <c r="ER320"/>
  <c r="EK320"/>
  <c r="EF320"/>
  <c r="DT320"/>
  <c r="DY320" s="1"/>
  <c r="DM320"/>
  <c r="DH320"/>
  <c r="CV320"/>
  <c r="DA320" s="1"/>
  <c r="CJ320"/>
  <c r="CO320" s="1"/>
  <c r="BX320"/>
  <c r="CC320" s="1"/>
  <c r="BQ320"/>
  <c r="BL320"/>
  <c r="AZ320"/>
  <c r="BE320" s="1"/>
  <c r="AN320"/>
  <c r="AS320" s="1"/>
  <c r="AG320"/>
  <c r="AB320"/>
  <c r="P320"/>
  <c r="U320" s="1"/>
  <c r="EW319"/>
  <c r="ER319"/>
  <c r="EF319"/>
  <c r="EK319" s="1"/>
  <c r="DT319"/>
  <c r="DY319" s="1"/>
  <c r="DH319"/>
  <c r="DM319" s="1"/>
  <c r="CV319"/>
  <c r="DA319" s="1"/>
  <c r="CJ319"/>
  <c r="CO319" s="1"/>
  <c r="BX319"/>
  <c r="CC319" s="1"/>
  <c r="BQ319"/>
  <c r="BL319"/>
  <c r="AZ319"/>
  <c r="BE319" s="1"/>
  <c r="AN319"/>
  <c r="AS319" s="1"/>
  <c r="AG319"/>
  <c r="AB319"/>
  <c r="P319"/>
  <c r="U319" s="1"/>
  <c r="ER318"/>
  <c r="EW318" s="1"/>
  <c r="EF318"/>
  <c r="EK318" s="1"/>
  <c r="DT318"/>
  <c r="DY318" s="1"/>
  <c r="DH318"/>
  <c r="DM318" s="1"/>
  <c r="DA318"/>
  <c r="CV318"/>
  <c r="CJ318"/>
  <c r="CO318" s="1"/>
  <c r="CC318"/>
  <c r="BX318"/>
  <c r="BL318"/>
  <c r="BQ318" s="1"/>
  <c r="AZ318"/>
  <c r="BE318" s="1"/>
  <c r="AS318"/>
  <c r="AN318"/>
  <c r="AB318"/>
  <c r="AG318" s="1"/>
  <c r="P318"/>
  <c r="U318" s="1"/>
  <c r="ER317"/>
  <c r="EW317" s="1"/>
  <c r="EK317"/>
  <c r="EF317"/>
  <c r="DT317"/>
  <c r="DY317" s="1"/>
  <c r="DM317"/>
  <c r="DH317"/>
  <c r="DA317"/>
  <c r="CV317"/>
  <c r="CJ317"/>
  <c r="CO317" s="1"/>
  <c r="BX317"/>
  <c r="CC317" s="1"/>
  <c r="BQ317"/>
  <c r="BL317"/>
  <c r="AZ317"/>
  <c r="BE317" s="1"/>
  <c r="AN317"/>
  <c r="AS317" s="1"/>
  <c r="AB317"/>
  <c r="AG317" s="1"/>
  <c r="P317"/>
  <c r="U317" s="1"/>
  <c r="EW316"/>
  <c r="ER316"/>
  <c r="EF316"/>
  <c r="EK316" s="1"/>
  <c r="DT316"/>
  <c r="DY316" s="1"/>
  <c r="DM316"/>
  <c r="DH316"/>
  <c r="CV316"/>
  <c r="DA316" s="1"/>
  <c r="CJ316"/>
  <c r="CO316" s="1"/>
  <c r="CC316"/>
  <c r="BX316"/>
  <c r="BQ316"/>
  <c r="BL316"/>
  <c r="AZ316"/>
  <c r="BE316" s="1"/>
  <c r="AS316"/>
  <c r="AN316"/>
  <c r="AB316"/>
  <c r="AG316" s="1"/>
  <c r="P316"/>
  <c r="U316" s="1"/>
  <c r="ER315"/>
  <c r="EW315" s="1"/>
  <c r="EK315"/>
  <c r="EF315"/>
  <c r="DT315"/>
  <c r="DY315" s="1"/>
  <c r="DH315"/>
  <c r="DM315" s="1"/>
  <c r="DA315"/>
  <c r="CV315"/>
  <c r="CJ315"/>
  <c r="CO315" s="1"/>
  <c r="CC315"/>
  <c r="BX315"/>
  <c r="BL315"/>
  <c r="BQ315" s="1"/>
  <c r="AZ315"/>
  <c r="BE315" s="1"/>
  <c r="AN315"/>
  <c r="AS315" s="1"/>
  <c r="AB315"/>
  <c r="AG315" s="1"/>
  <c r="P315"/>
  <c r="U315" s="1"/>
  <c r="ER314"/>
  <c r="EW314" s="1"/>
  <c r="EK314"/>
  <c r="EF314"/>
  <c r="DT314"/>
  <c r="DY314" s="1"/>
  <c r="DH314"/>
  <c r="DM314" s="1"/>
  <c r="DA314"/>
  <c r="CV314"/>
  <c r="CJ314"/>
  <c r="CO314" s="1"/>
  <c r="BX314"/>
  <c r="CC314" s="1"/>
  <c r="BL314"/>
  <c r="BQ314" s="1"/>
  <c r="AZ314"/>
  <c r="BE314" s="1"/>
  <c r="AN314"/>
  <c r="AS314" s="1"/>
  <c r="AG314"/>
  <c r="AB314"/>
  <c r="P314"/>
  <c r="U314" s="1"/>
  <c r="EW313"/>
  <c r="ER313"/>
  <c r="EF313"/>
  <c r="EK313" s="1"/>
  <c r="DT313"/>
  <c r="DY313" s="1"/>
  <c r="DM313"/>
  <c r="DH313"/>
  <c r="CV313"/>
  <c r="DA313" s="1"/>
  <c r="CJ313"/>
  <c r="CO313" s="1"/>
  <c r="BX313"/>
  <c r="CC313" s="1"/>
  <c r="BQ313"/>
  <c r="BL313"/>
  <c r="AZ313"/>
  <c r="BE313" s="1"/>
  <c r="AS313"/>
  <c r="AN313"/>
  <c r="AG313"/>
  <c r="AB313"/>
  <c r="P313"/>
  <c r="U313" s="1"/>
  <c r="ER312"/>
  <c r="EW312" s="1"/>
  <c r="EK312"/>
  <c r="EF312"/>
  <c r="DT312"/>
  <c r="DY312" s="1"/>
  <c r="DH312"/>
  <c r="DM312" s="1"/>
  <c r="CV312"/>
  <c r="DA312" s="1"/>
  <c r="CJ312"/>
  <c r="CO312" s="1"/>
  <c r="CC312"/>
  <c r="BX312"/>
  <c r="BL312"/>
  <c r="BQ312" s="1"/>
  <c r="AZ312"/>
  <c r="BE312" s="1"/>
  <c r="AS312"/>
  <c r="AN312"/>
  <c r="AB312"/>
  <c r="AG312" s="1"/>
  <c r="P312"/>
  <c r="U312" s="1"/>
  <c r="EW311"/>
  <c r="ER311"/>
  <c r="EK311"/>
  <c r="EF311"/>
  <c r="DT311"/>
  <c r="DY311" s="1"/>
  <c r="DM311"/>
  <c r="DH311"/>
  <c r="CV311"/>
  <c r="DA311" s="1"/>
  <c r="CJ311"/>
  <c r="CO311" s="1"/>
  <c r="BX311"/>
  <c r="CC311" s="1"/>
  <c r="BQ311"/>
  <c r="BL311"/>
  <c r="BE311"/>
  <c r="AZ311"/>
  <c r="AN311"/>
  <c r="AS311" s="1"/>
  <c r="AB311"/>
  <c r="AG311" s="1"/>
  <c r="U311"/>
  <c r="P311"/>
  <c r="ER310"/>
  <c r="EW310" s="1"/>
  <c r="EK310"/>
  <c r="EF310"/>
  <c r="DY310"/>
  <c r="DT310"/>
  <c r="DH310"/>
  <c r="DM310" s="1"/>
  <c r="CV310"/>
  <c r="DA310" s="1"/>
  <c r="CO310"/>
  <c r="CJ310"/>
  <c r="BX310"/>
  <c r="CC310" s="1"/>
  <c r="BL310"/>
  <c r="BQ310" s="1"/>
  <c r="BE310"/>
  <c r="AZ310"/>
  <c r="AN310"/>
  <c r="AS310" s="1"/>
  <c r="AG310"/>
  <c r="AB310"/>
  <c r="U310"/>
  <c r="P310"/>
  <c r="ER309"/>
  <c r="EW309" s="1"/>
  <c r="EK309"/>
  <c r="EF309"/>
  <c r="DY309"/>
  <c r="DT309"/>
  <c r="DH309"/>
  <c r="DM309" s="1"/>
  <c r="CV309"/>
  <c r="DA309" s="1"/>
  <c r="CO309"/>
  <c r="CJ309"/>
  <c r="BX309"/>
  <c r="CC309" s="1"/>
  <c r="BQ309"/>
  <c r="BL309"/>
  <c r="BE309"/>
  <c r="AZ309"/>
  <c r="AN309"/>
  <c r="AS309" s="1"/>
  <c r="AB309"/>
  <c r="AG309" s="1"/>
  <c r="U309"/>
  <c r="P309"/>
  <c r="ER308"/>
  <c r="EW308" s="1"/>
  <c r="EF308"/>
  <c r="EK308" s="1"/>
  <c r="DY308"/>
  <c r="DT308"/>
  <c r="DH308"/>
  <c r="DM308" s="1"/>
  <c r="DA308"/>
  <c r="CV308"/>
  <c r="CO308"/>
  <c r="CJ308"/>
  <c r="BX308"/>
  <c r="CC308" s="1"/>
  <c r="BQ308"/>
  <c r="BL308"/>
  <c r="BE308"/>
  <c r="AZ308"/>
  <c r="AN308"/>
  <c r="AS308" s="1"/>
  <c r="AB308"/>
  <c r="AG308" s="1"/>
  <c r="U308"/>
  <c r="P308"/>
  <c r="ER307"/>
  <c r="EW307" s="1"/>
  <c r="EK307"/>
  <c r="EF307"/>
  <c r="DY307"/>
  <c r="DT307"/>
  <c r="DH307"/>
  <c r="DM307" s="1"/>
  <c r="DA307"/>
  <c r="CV307"/>
  <c r="CO307"/>
  <c r="CJ307"/>
  <c r="BX307"/>
  <c r="CC307" s="1"/>
  <c r="BL307"/>
  <c r="BQ307" s="1"/>
  <c r="BE307"/>
  <c r="AZ307"/>
  <c r="AN307"/>
  <c r="AS307" s="1"/>
  <c r="AG307"/>
  <c r="AB307"/>
  <c r="U307"/>
  <c r="P307"/>
  <c r="ER306"/>
  <c r="EW306" s="1"/>
  <c r="EK306"/>
  <c r="EF306"/>
  <c r="DY306"/>
  <c r="DT306"/>
  <c r="DH306"/>
  <c r="DM306" s="1"/>
  <c r="CV306"/>
  <c r="DA306" s="1"/>
  <c r="CO306"/>
  <c r="CJ306"/>
  <c r="BX306"/>
  <c r="CC306" s="1"/>
  <c r="BQ306"/>
  <c r="BL306"/>
  <c r="BE306"/>
  <c r="AZ306"/>
  <c r="AN306"/>
  <c r="AS306" s="1"/>
  <c r="AB306"/>
  <c r="AG306" s="1"/>
  <c r="U306"/>
  <c r="P306"/>
  <c r="ER305"/>
  <c r="EW305" s="1"/>
  <c r="EF305"/>
  <c r="EK305" s="1"/>
  <c r="DY305"/>
  <c r="DT305"/>
  <c r="DH305"/>
  <c r="DM305" s="1"/>
  <c r="DA305"/>
  <c r="CV305"/>
  <c r="CO305"/>
  <c r="CJ305"/>
  <c r="BX305"/>
  <c r="CC305" s="1"/>
  <c r="BQ305"/>
  <c r="BL305"/>
  <c r="BE305"/>
  <c r="AZ305"/>
  <c r="AN305"/>
  <c r="AS305" s="1"/>
  <c r="AB305"/>
  <c r="AG305" s="1"/>
  <c r="U305"/>
  <c r="P305"/>
  <c r="ER304"/>
  <c r="EW304" s="1"/>
  <c r="EK304"/>
  <c r="EF304"/>
  <c r="DY304"/>
  <c r="DT304"/>
  <c r="DH304"/>
  <c r="DM304" s="1"/>
  <c r="CV304"/>
  <c r="DA304" s="1"/>
  <c r="CO304"/>
  <c r="CJ304"/>
  <c r="BX304"/>
  <c r="CC304" s="1"/>
  <c r="BL304"/>
  <c r="BQ304" s="1"/>
  <c r="BE304"/>
  <c r="AZ304"/>
  <c r="AN304"/>
  <c r="AS304" s="1"/>
  <c r="AG304"/>
  <c r="AB304"/>
  <c r="U304"/>
  <c r="P304"/>
  <c r="ER303"/>
  <c r="EW303" s="1"/>
  <c r="EK303"/>
  <c r="EF303"/>
  <c r="DY303"/>
  <c r="DT303"/>
  <c r="DH303"/>
  <c r="DM303" s="1"/>
  <c r="CV303"/>
  <c r="DA303" s="1"/>
  <c r="CO303"/>
  <c r="CJ303"/>
  <c r="BX303"/>
  <c r="CC303" s="1"/>
  <c r="BQ303"/>
  <c r="BL303"/>
  <c r="BE303"/>
  <c r="AZ303"/>
  <c r="AN303"/>
  <c r="AS303" s="1"/>
  <c r="AG303"/>
  <c r="AB303"/>
  <c r="U303"/>
  <c r="P303"/>
  <c r="ER302"/>
  <c r="EW302" s="1"/>
  <c r="EF302"/>
  <c r="EK302" s="1"/>
  <c r="DY302"/>
  <c r="DT302"/>
  <c r="DH302"/>
  <c r="DM302" s="1"/>
  <c r="DA302"/>
  <c r="CV302"/>
  <c r="CO302"/>
  <c r="CJ302"/>
  <c r="BX302"/>
  <c r="CC302" s="1"/>
  <c r="BQ302"/>
  <c r="BL302"/>
  <c r="BE302"/>
  <c r="AZ302"/>
  <c r="AS302"/>
  <c r="AN302"/>
  <c r="AG302"/>
  <c r="AB302"/>
  <c r="U302"/>
  <c r="P302"/>
  <c r="EW301"/>
  <c r="ER301"/>
  <c r="EK301"/>
  <c r="EF301"/>
  <c r="DY301"/>
  <c r="DT301"/>
  <c r="DM301"/>
  <c r="DH301"/>
  <c r="DA301"/>
  <c r="CV301"/>
  <c r="CO301"/>
  <c r="CJ301"/>
  <c r="CC301"/>
  <c r="BX301"/>
  <c r="BQ301"/>
  <c r="BL301"/>
  <c r="BE301"/>
  <c r="AZ301"/>
  <c r="AS301"/>
  <c r="AN301"/>
  <c r="AG301"/>
  <c r="AB301"/>
  <c r="U301"/>
  <c r="P301"/>
  <c r="EW300"/>
  <c r="ER300"/>
  <c r="EK300"/>
  <c r="EF300"/>
  <c r="DY300"/>
  <c r="DT300"/>
  <c r="DM300"/>
  <c r="DH300"/>
  <c r="DA300"/>
  <c r="CV300"/>
  <c r="CO300"/>
  <c r="CJ300"/>
  <c r="CC300"/>
  <c r="BX300"/>
  <c r="BQ300"/>
  <c r="BL300"/>
  <c r="BE300"/>
  <c r="AZ300"/>
  <c r="AS300"/>
  <c r="AN300"/>
  <c r="AG300"/>
  <c r="AB300"/>
  <c r="U300"/>
  <c r="P300"/>
  <c r="EW299"/>
  <c r="ER299"/>
  <c r="EK299"/>
  <c r="EF299"/>
  <c r="DY299"/>
  <c r="DT299"/>
  <c r="DM299"/>
  <c r="DH299"/>
  <c r="DA299"/>
  <c r="CV299"/>
  <c r="CO299"/>
  <c r="CJ299"/>
  <c r="CC299"/>
  <c r="BX299"/>
  <c r="BQ299"/>
  <c r="BL299"/>
  <c r="BE299"/>
  <c r="AZ299"/>
  <c r="AS299"/>
  <c r="AN299"/>
  <c r="AG299"/>
  <c r="AB299"/>
  <c r="U299"/>
  <c r="P299"/>
  <c r="EW298"/>
  <c r="ER298"/>
  <c r="EK298"/>
  <c r="EF298"/>
  <c r="DY298"/>
  <c r="DT298"/>
  <c r="DM298"/>
  <c r="DH298"/>
  <c r="DA298"/>
  <c r="CV298"/>
  <c r="CO298"/>
  <c r="CJ298"/>
  <c r="CC298"/>
  <c r="BX298"/>
  <c r="BQ298"/>
  <c r="BL298"/>
  <c r="BE298"/>
  <c r="AZ298"/>
  <c r="AS298"/>
  <c r="AN298"/>
  <c r="AG298"/>
  <c r="AB298"/>
  <c r="U298"/>
  <c r="P298"/>
  <c r="EW297"/>
  <c r="ER297"/>
  <c r="EK297"/>
  <c r="EF297"/>
  <c r="DY297"/>
  <c r="DT297"/>
  <c r="DM297"/>
  <c r="DH297"/>
  <c r="DA297"/>
  <c r="CV297"/>
  <c r="CO297"/>
  <c r="CJ297"/>
  <c r="CC297"/>
  <c r="BX297"/>
  <c r="BQ297"/>
  <c r="BL297"/>
  <c r="BE297"/>
  <c r="AZ297"/>
  <c r="AS297"/>
  <c r="AN297"/>
  <c r="AG297"/>
  <c r="AB297"/>
  <c r="U297"/>
  <c r="P297"/>
  <c r="EW296"/>
  <c r="ER296"/>
  <c r="EK296"/>
  <c r="EF296"/>
  <c r="DY296"/>
  <c r="DT296"/>
  <c r="DM296"/>
  <c r="DH296"/>
  <c r="DA296"/>
  <c r="CV296"/>
  <c r="CO296"/>
  <c r="CJ296"/>
  <c r="CC296"/>
  <c r="BX296"/>
  <c r="BQ296"/>
  <c r="BL296"/>
  <c r="BE296"/>
  <c r="AZ296"/>
  <c r="AS296"/>
  <c r="AN296"/>
  <c r="AG296"/>
  <c r="AB296"/>
  <c r="U296"/>
  <c r="P296"/>
  <c r="EW295"/>
  <c r="ER295"/>
  <c r="EK295"/>
  <c r="EF295"/>
  <c r="DY295"/>
  <c r="DT295"/>
  <c r="DM295"/>
  <c r="DH295"/>
  <c r="DA295"/>
  <c r="CV295"/>
  <c r="CO295"/>
  <c r="CJ295"/>
  <c r="CC295"/>
  <c r="BX295"/>
  <c r="BQ295"/>
  <c r="BL295"/>
  <c r="BE295"/>
  <c r="AZ295"/>
  <c r="AS295"/>
  <c r="AN295"/>
  <c r="AG295"/>
  <c r="AB295"/>
  <c r="U295"/>
  <c r="P295"/>
  <c r="EW294"/>
  <c r="ER294"/>
  <c r="EK294"/>
  <c r="EF294"/>
  <c r="DY294"/>
  <c r="DT294"/>
  <c r="DM294"/>
  <c r="DH294"/>
  <c r="DA294"/>
  <c r="CV294"/>
  <c r="CO294"/>
  <c r="CJ294"/>
  <c r="CC294"/>
  <c r="BX294"/>
  <c r="BQ294"/>
  <c r="BL294"/>
  <c r="BE294"/>
  <c r="AZ294"/>
  <c r="AS294"/>
  <c r="AN294"/>
  <c r="AG294"/>
  <c r="AB294"/>
  <c r="U294"/>
  <c r="P294"/>
  <c r="EW293"/>
  <c r="ER293"/>
  <c r="EK293"/>
  <c r="EF293"/>
  <c r="DY293"/>
  <c r="DT293"/>
  <c r="DM293"/>
  <c r="DH293"/>
  <c r="DA293"/>
  <c r="CV293"/>
  <c r="CO293"/>
  <c r="CJ293"/>
  <c r="CC293"/>
  <c r="BX293"/>
  <c r="BQ293"/>
  <c r="BL293"/>
  <c r="BE293"/>
  <c r="AZ293"/>
  <c r="AS293"/>
  <c r="AN293"/>
  <c r="AG293"/>
  <c r="AB293"/>
  <c r="U293"/>
  <c r="P293"/>
  <c r="EW292"/>
  <c r="ER292"/>
  <c r="EK292"/>
  <c r="EF292"/>
  <c r="DY292"/>
  <c r="DT292"/>
  <c r="DM292"/>
  <c r="DH292"/>
  <c r="DA292"/>
  <c r="CV292"/>
  <c r="CO292"/>
  <c r="CJ292"/>
  <c r="CC292"/>
  <c r="BX292"/>
  <c r="BQ292"/>
  <c r="BL292"/>
  <c r="BE292"/>
  <c r="AZ292"/>
  <c r="AS292"/>
  <c r="AN292"/>
  <c r="AG292"/>
  <c r="AB292"/>
  <c r="U292"/>
  <c r="P292"/>
  <c r="EW291"/>
  <c r="ER291"/>
  <c r="EK291"/>
  <c r="EF291"/>
  <c r="DY291"/>
  <c r="DT291"/>
  <c r="DM291"/>
  <c r="DH291"/>
  <c r="DA291"/>
  <c r="CV291"/>
  <c r="CO291"/>
  <c r="CJ291"/>
  <c r="CC291"/>
  <c r="BX291"/>
  <c r="BQ291"/>
  <c r="BL291"/>
  <c r="BE291"/>
  <c r="AZ291"/>
  <c r="AS291"/>
  <c r="AN291"/>
  <c r="AG291"/>
  <c r="AB291"/>
  <c r="U291"/>
  <c r="P291"/>
  <c r="EW290"/>
  <c r="ER290"/>
  <c r="EK290"/>
  <c r="EF290"/>
  <c r="DY290"/>
  <c r="DT290"/>
  <c r="DM290"/>
  <c r="DH290"/>
  <c r="DA290"/>
  <c r="CV290"/>
  <c r="CO290"/>
  <c r="CJ290"/>
  <c r="CC290"/>
  <c r="BX290"/>
  <c r="BQ290"/>
  <c r="BL290"/>
  <c r="BE290"/>
  <c r="AZ290"/>
  <c r="AS290"/>
  <c r="AN290"/>
  <c r="AG290"/>
  <c r="AB290"/>
  <c r="U290"/>
  <c r="P290"/>
  <c r="EW289"/>
  <c r="ER289"/>
  <c r="EK289"/>
  <c r="EF289"/>
  <c r="DY289"/>
  <c r="DT289"/>
  <c r="DM289"/>
  <c r="DH289"/>
  <c r="DA289"/>
  <c r="CV289"/>
  <c r="CO289"/>
  <c r="CJ289"/>
  <c r="CC289"/>
  <c r="BX289"/>
  <c r="BQ289"/>
  <c r="BL289"/>
  <c r="BE289"/>
  <c r="AZ289"/>
  <c r="AS289"/>
  <c r="AN289"/>
  <c r="AG289"/>
  <c r="AB289"/>
  <c r="U289"/>
  <c r="P289"/>
  <c r="EW288"/>
  <c r="ER288"/>
  <c r="EK288"/>
  <c r="EF288"/>
  <c r="DY288"/>
  <c r="DT288"/>
  <c r="DM288"/>
  <c r="DH288"/>
  <c r="DA288"/>
  <c r="CV288"/>
  <c r="CO288"/>
  <c r="CJ288"/>
  <c r="CC288"/>
  <c r="BX288"/>
  <c r="BQ288"/>
  <c r="BL288"/>
  <c r="BE288"/>
  <c r="AZ288"/>
  <c r="AS288"/>
  <c r="AN288"/>
  <c r="AG288"/>
  <c r="AB288"/>
  <c r="U288"/>
  <c r="P288"/>
  <c r="EW287"/>
  <c r="ER287"/>
  <c r="EK287"/>
  <c r="EF287"/>
  <c r="DY287"/>
  <c r="DT287"/>
  <c r="DM287"/>
  <c r="DH287"/>
  <c r="DA287"/>
  <c r="CV287"/>
  <c r="CO287"/>
  <c r="CJ287"/>
  <c r="CC287"/>
  <c r="BX287"/>
  <c r="BQ287"/>
  <c r="BL287"/>
  <c r="BE287"/>
  <c r="AZ287"/>
  <c r="AS287"/>
  <c r="AN287"/>
  <c r="AG287"/>
  <c r="AB287"/>
  <c r="U287"/>
  <c r="P287"/>
  <c r="EW286"/>
  <c r="ER286"/>
  <c r="EK286"/>
  <c r="EF286"/>
  <c r="DY286"/>
  <c r="DT286"/>
  <c r="DM286"/>
  <c r="DH286"/>
  <c r="DA286"/>
  <c r="CV286"/>
  <c r="CO286"/>
  <c r="CJ286"/>
  <c r="CC286"/>
  <c r="BX286"/>
  <c r="BQ286"/>
  <c r="BL286"/>
  <c r="BE286"/>
  <c r="AZ286"/>
  <c r="AS286"/>
  <c r="AN286"/>
  <c r="AG286"/>
  <c r="AB286"/>
  <c r="U286"/>
  <c r="P286"/>
  <c r="EW285"/>
  <c r="ER285"/>
  <c r="EK285"/>
  <c r="EF285"/>
  <c r="DY285"/>
  <c r="DT285"/>
  <c r="DM285"/>
  <c r="DH285"/>
  <c r="DA285"/>
  <c r="CV285"/>
  <c r="CO285"/>
  <c r="CJ285"/>
  <c r="CC285"/>
  <c r="BX285"/>
  <c r="BQ285"/>
  <c r="BL285"/>
  <c r="BE285"/>
  <c r="AZ285"/>
  <c r="AS285"/>
  <c r="AN285"/>
  <c r="AG285"/>
  <c r="AB285"/>
  <c r="U285"/>
  <c r="P285"/>
  <c r="EW284"/>
  <c r="ER284"/>
  <c r="EK284"/>
  <c r="EF284"/>
  <c r="DY284"/>
  <c r="DT284"/>
  <c r="DM284"/>
  <c r="DH284"/>
  <c r="DA284"/>
  <c r="CV284"/>
  <c r="CO284"/>
  <c r="CJ284"/>
  <c r="CC284"/>
  <c r="BX284"/>
  <c r="BQ284"/>
  <c r="BL284"/>
  <c r="BE284"/>
  <c r="AZ284"/>
  <c r="AS284"/>
  <c r="AN284"/>
  <c r="AG284"/>
  <c r="AB284"/>
  <c r="U284"/>
  <c r="P284"/>
  <c r="EW283"/>
  <c r="ER283"/>
  <c r="EK283"/>
  <c r="EF283"/>
  <c r="DY283"/>
  <c r="DT283"/>
  <c r="DM283"/>
  <c r="DH283"/>
  <c r="DA283"/>
  <c r="CV283"/>
  <c r="CO283"/>
  <c r="CJ283"/>
  <c r="CC283"/>
  <c r="BX283"/>
  <c r="BQ283"/>
  <c r="BL283"/>
  <c r="BE283"/>
  <c r="AZ283"/>
  <c r="AS283"/>
  <c r="AN283"/>
  <c r="AG283"/>
  <c r="AB283"/>
  <c r="U283"/>
  <c r="P283"/>
  <c r="EW282"/>
  <c r="ER282"/>
  <c r="EK282"/>
  <c r="EF282"/>
  <c r="DY282"/>
  <c r="DT282"/>
  <c r="DM282"/>
  <c r="DH282"/>
  <c r="DA282"/>
  <c r="CV282"/>
  <c r="CO282"/>
  <c r="CJ282"/>
  <c r="CC282"/>
  <c r="BX282"/>
  <c r="BQ282"/>
  <c r="BL282"/>
  <c r="BE282"/>
  <c r="AZ282"/>
  <c r="AS282"/>
  <c r="AN282"/>
  <c r="AG282"/>
  <c r="AB282"/>
  <c r="U282"/>
  <c r="P282"/>
  <c r="EW281"/>
  <c r="ER281"/>
  <c r="EK281"/>
  <c r="EF281"/>
  <c r="DY281"/>
  <c r="DT281"/>
  <c r="DM281"/>
  <c r="DH281"/>
  <c r="DA281"/>
  <c r="CV281"/>
  <c r="CO281"/>
  <c r="CJ281"/>
  <c r="CC281"/>
  <c r="BX281"/>
  <c r="BQ281"/>
  <c r="BL281"/>
  <c r="BE281"/>
  <c r="AZ281"/>
  <c r="AS281"/>
  <c r="AN281"/>
  <c r="AG281"/>
  <c r="AB281"/>
  <c r="U281"/>
  <c r="P281"/>
  <c r="EW280"/>
  <c r="ER280"/>
  <c r="EK280"/>
  <c r="EF280"/>
  <c r="DT280"/>
  <c r="DY280" s="1"/>
  <c r="DH280"/>
  <c r="DM280" s="1"/>
  <c r="CV280"/>
  <c r="DA280" s="1"/>
  <c r="CJ280"/>
  <c r="CO280" s="1"/>
  <c r="BX280"/>
  <c r="CC280" s="1"/>
  <c r="BQ280"/>
  <c r="BL280"/>
  <c r="AZ280"/>
  <c r="BE280" s="1"/>
  <c r="AS280"/>
  <c r="AN280"/>
  <c r="AG280"/>
  <c r="AB280"/>
  <c r="P280"/>
  <c r="U280" s="1"/>
  <c r="EW279"/>
  <c r="ER279"/>
  <c r="EF279"/>
  <c r="EK279" s="1"/>
  <c r="DT279"/>
  <c r="DY279" s="1"/>
  <c r="DH279"/>
  <c r="DM279" s="1"/>
  <c r="DA279"/>
  <c r="CV279"/>
  <c r="CJ279"/>
  <c r="CO279" s="1"/>
  <c r="CC279"/>
  <c r="BX279"/>
  <c r="BQ279"/>
  <c r="BL279"/>
  <c r="AZ279"/>
  <c r="BE279" s="1"/>
  <c r="AN279"/>
  <c r="AS279" s="1"/>
  <c r="AB279"/>
  <c r="AG279" s="1"/>
  <c r="P279"/>
  <c r="U279" s="1"/>
  <c r="ER278"/>
  <c r="EW278" s="1"/>
  <c r="EK278"/>
  <c r="EF278"/>
  <c r="DT278"/>
  <c r="DY278" s="1"/>
  <c r="DM278"/>
  <c r="DH278"/>
  <c r="CV278"/>
  <c r="DA278" s="1"/>
  <c r="CJ278"/>
  <c r="CO278" s="1"/>
  <c r="CC278"/>
  <c r="BX278"/>
  <c r="BL278"/>
  <c r="BQ278" s="1"/>
  <c r="AZ278"/>
  <c r="BE278" s="1"/>
  <c r="AN278"/>
  <c r="AS278" s="1"/>
  <c r="AG278"/>
  <c r="AB278"/>
  <c r="P278"/>
  <c r="U278" s="1"/>
  <c r="EW277"/>
  <c r="ER277"/>
  <c r="EK277"/>
  <c r="EF277"/>
  <c r="DT277"/>
  <c r="DY277" s="1"/>
  <c r="DM277"/>
  <c r="DH277"/>
  <c r="CV277"/>
  <c r="DA277" s="1"/>
  <c r="CJ277"/>
  <c r="CO277" s="1"/>
  <c r="BX277"/>
  <c r="CC277" s="1"/>
  <c r="BQ277"/>
  <c r="BL277"/>
  <c r="AZ277"/>
  <c r="BE277" s="1"/>
  <c r="AS277"/>
  <c r="AN277"/>
  <c r="AB277"/>
  <c r="AG277" s="1"/>
  <c r="P277"/>
  <c r="U277" s="1"/>
  <c r="EW276"/>
  <c r="ER276"/>
  <c r="EF276"/>
  <c r="EK276" s="1"/>
  <c r="DT276"/>
  <c r="DY276" s="1"/>
  <c r="DH276"/>
  <c r="DM276" s="1"/>
  <c r="DA276"/>
  <c r="CV276"/>
  <c r="CJ276"/>
  <c r="CO276" s="1"/>
  <c r="CC276"/>
  <c r="BX276"/>
  <c r="BQ276"/>
  <c r="BL276"/>
  <c r="AZ276"/>
  <c r="BE276" s="1"/>
  <c r="AN276"/>
  <c r="AS276" s="1"/>
  <c r="AB276"/>
  <c r="AG276" s="1"/>
  <c r="P276"/>
  <c r="U276" s="1"/>
  <c r="ER275"/>
  <c r="EW275" s="1"/>
  <c r="EK275"/>
  <c r="EF275"/>
  <c r="DT275"/>
  <c r="DY275" s="1"/>
  <c r="DM275"/>
  <c r="DH275"/>
  <c r="DA275"/>
  <c r="CV275"/>
  <c r="CJ275"/>
  <c r="CO275" s="1"/>
  <c r="CC275"/>
  <c r="BX275"/>
  <c r="BL275"/>
  <c r="BQ275" s="1"/>
  <c r="AZ275"/>
  <c r="BE275" s="1"/>
  <c r="AN275"/>
  <c r="AS275" s="1"/>
  <c r="AG275"/>
  <c r="AB275"/>
  <c r="P275"/>
  <c r="U275" s="1"/>
  <c r="EW274"/>
  <c r="ER274"/>
  <c r="EK274"/>
  <c r="EF274"/>
  <c r="DT274"/>
  <c r="DY274" s="1"/>
  <c r="DH274"/>
  <c r="DM274" s="1"/>
  <c r="CV274"/>
  <c r="DA274" s="1"/>
  <c r="CJ274"/>
  <c r="CO274" s="1"/>
  <c r="BX274"/>
  <c r="CC274" s="1"/>
  <c r="BQ274"/>
  <c r="BL274"/>
  <c r="AZ274"/>
  <c r="BE274" s="1"/>
  <c r="AS274"/>
  <c r="AN274"/>
  <c r="AB274"/>
  <c r="AG274" s="1"/>
  <c r="P274"/>
  <c r="U274" s="1"/>
  <c r="EW273"/>
  <c r="ER273"/>
  <c r="EF273"/>
  <c r="EK273" s="1"/>
  <c r="DT273"/>
  <c r="DY273" s="1"/>
  <c r="DH273"/>
  <c r="DM273" s="1"/>
  <c r="DA273"/>
  <c r="CV273"/>
  <c r="CJ273"/>
  <c r="CO273" s="1"/>
  <c r="CC273"/>
  <c r="BX273"/>
  <c r="BQ273"/>
  <c r="BL273"/>
  <c r="AZ273"/>
  <c r="BE273" s="1"/>
  <c r="AS273"/>
  <c r="AN273"/>
  <c r="AB273"/>
  <c r="AG273" s="1"/>
  <c r="P273"/>
  <c r="U273" s="1"/>
  <c r="ER272"/>
  <c r="EW272" s="1"/>
  <c r="EK272"/>
  <c r="EF272"/>
  <c r="DT272"/>
  <c r="DY272" s="1"/>
  <c r="DM272"/>
  <c r="DH272"/>
  <c r="CV272"/>
  <c r="DA272" s="1"/>
  <c r="CJ272"/>
  <c r="CO272" s="1"/>
  <c r="CC272"/>
  <c r="BX272"/>
  <c r="BL272"/>
  <c r="BQ272" s="1"/>
  <c r="AZ272"/>
  <c r="BE272" s="1"/>
  <c r="AN272"/>
  <c r="AS272" s="1"/>
  <c r="AG272"/>
  <c r="AB272"/>
  <c r="P272"/>
  <c r="U272" s="1"/>
  <c r="EW271"/>
  <c r="ER271"/>
  <c r="EK271"/>
  <c r="EF271"/>
  <c r="DT271"/>
  <c r="DY271" s="1"/>
  <c r="DH271"/>
  <c r="DM271" s="1"/>
  <c r="CV271"/>
  <c r="DA271" s="1"/>
  <c r="CJ271"/>
  <c r="CO271" s="1"/>
  <c r="BX271"/>
  <c r="CC271" s="1"/>
  <c r="BQ271"/>
  <c r="BL271"/>
  <c r="AZ271"/>
  <c r="BE271" s="1"/>
  <c r="AS271"/>
  <c r="AN271"/>
  <c r="AG271"/>
  <c r="AB271"/>
  <c r="P271"/>
  <c r="U271" s="1"/>
  <c r="EW270"/>
  <c r="ER270"/>
  <c r="EF270"/>
  <c r="EK270" s="1"/>
  <c r="DT270"/>
  <c r="DY270" s="1"/>
  <c r="DH270"/>
  <c r="DM270" s="1"/>
  <c r="DA270"/>
  <c r="CV270"/>
  <c r="CJ270"/>
  <c r="CO270" s="1"/>
  <c r="CC270"/>
  <c r="BX270"/>
  <c r="BQ270"/>
  <c r="BL270"/>
  <c r="AZ270"/>
  <c r="BE270" s="1"/>
  <c r="AN270"/>
  <c r="AS270" s="1"/>
  <c r="AB270"/>
  <c r="AG270" s="1"/>
  <c r="P270"/>
  <c r="U270" s="1"/>
  <c r="ER269"/>
  <c r="EW269" s="1"/>
  <c r="EK269"/>
  <c r="EF269"/>
  <c r="DT269"/>
  <c r="DY269" s="1"/>
  <c r="DM269"/>
  <c r="DH269"/>
  <c r="CV269"/>
  <c r="DA269" s="1"/>
  <c r="CJ269"/>
  <c r="CO269" s="1"/>
  <c r="CC269"/>
  <c r="BX269"/>
  <c r="BL269"/>
  <c r="BQ269" s="1"/>
  <c r="AZ269"/>
  <c r="BE269" s="1"/>
  <c r="AN269"/>
  <c r="AS269" s="1"/>
  <c r="AG269"/>
  <c r="AB269"/>
  <c r="P269"/>
  <c r="U269" s="1"/>
  <c r="EW268"/>
  <c r="ER268"/>
  <c r="EK268"/>
  <c r="EF268"/>
  <c r="DT268"/>
  <c r="DY268" s="1"/>
  <c r="DM268"/>
  <c r="DH268"/>
  <c r="CV268"/>
  <c r="DA268" s="1"/>
  <c r="CJ268"/>
  <c r="CO268" s="1"/>
  <c r="BX268"/>
  <c r="CC268" s="1"/>
  <c r="BQ268"/>
  <c r="BL268"/>
  <c r="AZ268"/>
  <c r="BE268" s="1"/>
  <c r="AS268"/>
  <c r="AN268"/>
  <c r="AB268"/>
  <c r="AG268" s="1"/>
  <c r="P268"/>
  <c r="U268" s="1"/>
  <c r="EW267"/>
  <c r="ER267"/>
  <c r="EF267"/>
  <c r="EK267" s="1"/>
  <c r="DT267"/>
  <c r="DY267" s="1"/>
  <c r="DH267"/>
  <c r="DM267" s="1"/>
  <c r="DA267"/>
  <c r="CV267"/>
  <c r="CJ267"/>
  <c r="CO267" s="1"/>
  <c r="CC267"/>
  <c r="BX267"/>
  <c r="BQ267"/>
  <c r="BL267"/>
  <c r="AZ267"/>
  <c r="BE267" s="1"/>
  <c r="AN267"/>
  <c r="AS267" s="1"/>
  <c r="AB267"/>
  <c r="AG267" s="1"/>
  <c r="P267"/>
  <c r="U267" s="1"/>
  <c r="ER266"/>
  <c r="EW266" s="1"/>
  <c r="EK266"/>
  <c r="EF266"/>
  <c r="DT266"/>
  <c r="DY266" s="1"/>
  <c r="DM266"/>
  <c r="DH266"/>
  <c r="DA266"/>
  <c r="CV266"/>
  <c r="CJ266"/>
  <c r="CO266" s="1"/>
  <c r="CC266"/>
  <c r="BX266"/>
  <c r="BL266"/>
  <c r="BQ266" s="1"/>
  <c r="AZ266"/>
  <c r="BE266" s="1"/>
  <c r="AN266"/>
  <c r="AS266" s="1"/>
  <c r="AG266"/>
  <c r="AB266"/>
  <c r="P266"/>
  <c r="U266" s="1"/>
  <c r="EW265"/>
  <c r="ER265"/>
  <c r="EK265"/>
  <c r="EF265"/>
  <c r="DT265"/>
  <c r="DY265" s="1"/>
  <c r="DH265"/>
  <c r="DM265" s="1"/>
  <c r="CV265"/>
  <c r="DA265" s="1"/>
  <c r="CJ265"/>
  <c r="CO265" s="1"/>
  <c r="BX265"/>
  <c r="CC265" s="1"/>
  <c r="BQ265"/>
  <c r="BL265"/>
  <c r="AZ265"/>
  <c r="BE265" s="1"/>
  <c r="AS265"/>
  <c r="AN265"/>
  <c r="AB265"/>
  <c r="AG265" s="1"/>
  <c r="P265"/>
  <c r="U265" s="1"/>
  <c r="EW264"/>
  <c r="ER264"/>
  <c r="EF264"/>
  <c r="EK264" s="1"/>
  <c r="DT264"/>
  <c r="DY264" s="1"/>
  <c r="DM264"/>
  <c r="DH264"/>
  <c r="DA264"/>
  <c r="CV264"/>
  <c r="CJ264"/>
  <c r="CO264" s="1"/>
  <c r="BX264"/>
  <c r="CC264" s="1"/>
  <c r="BQ264"/>
  <c r="BL264"/>
  <c r="AZ264"/>
  <c r="BE264" s="1"/>
  <c r="AS264"/>
  <c r="AN264"/>
  <c r="AB264"/>
  <c r="AG264" s="1"/>
  <c r="P264"/>
  <c r="U264" s="1"/>
  <c r="ER263"/>
  <c r="EW263" s="1"/>
  <c r="EK263"/>
  <c r="EF263"/>
  <c r="DT263"/>
  <c r="DY263" s="1"/>
  <c r="DM263"/>
  <c r="DH263"/>
  <c r="CV263"/>
  <c r="DA263" s="1"/>
  <c r="CJ263"/>
  <c r="CO263" s="1"/>
  <c r="CC263"/>
  <c r="BX263"/>
  <c r="BL263"/>
  <c r="BQ263" s="1"/>
  <c r="AZ263"/>
  <c r="BE263" s="1"/>
  <c r="AS263"/>
  <c r="AN263"/>
  <c r="AG263"/>
  <c r="AB263"/>
  <c r="P263"/>
  <c r="U263" s="1"/>
  <c r="ER262"/>
  <c r="EW262" s="1"/>
  <c r="EK262"/>
  <c r="EF262"/>
  <c r="DT262"/>
  <c r="DY262" s="1"/>
  <c r="DH262"/>
  <c r="DM262" s="1"/>
  <c r="DA262"/>
  <c r="CV262"/>
  <c r="CJ262"/>
  <c r="CO262" s="1"/>
  <c r="BX262"/>
  <c r="CC262" s="1"/>
  <c r="BL262"/>
  <c r="BQ262" s="1"/>
  <c r="AZ262"/>
  <c r="BE262" s="1"/>
  <c r="AS262"/>
  <c r="AN262"/>
  <c r="AG262"/>
  <c r="AB262"/>
  <c r="P262"/>
  <c r="U262" s="1"/>
  <c r="EW261"/>
  <c r="ER261"/>
  <c r="EF261"/>
  <c r="EK261" s="1"/>
  <c r="DT261"/>
  <c r="DY261" s="1"/>
  <c r="DH261"/>
  <c r="DM261" s="1"/>
  <c r="DA261"/>
  <c r="CV261"/>
  <c r="CJ261"/>
  <c r="CO261" s="1"/>
  <c r="CC261"/>
  <c r="BX261"/>
  <c r="BQ261"/>
  <c r="BL261"/>
  <c r="AZ261"/>
  <c r="BE261" s="1"/>
  <c r="AS261"/>
  <c r="AN261"/>
  <c r="AB261"/>
  <c r="AG261" s="1"/>
  <c r="P261"/>
  <c r="U261" s="1"/>
  <c r="ER260"/>
  <c r="EW260" s="1"/>
  <c r="EF260"/>
  <c r="EK260" s="1"/>
  <c r="DT260"/>
  <c r="DY260" s="1"/>
  <c r="DM260"/>
  <c r="DH260"/>
  <c r="CV260"/>
  <c r="DA260" s="1"/>
  <c r="CJ260"/>
  <c r="CO260" s="1"/>
  <c r="CC260"/>
  <c r="BX260"/>
  <c r="BL260"/>
  <c r="BQ260" s="1"/>
  <c r="AZ260"/>
  <c r="BE260" s="1"/>
  <c r="AN260"/>
  <c r="AS260" s="1"/>
  <c r="AG260"/>
  <c r="AB260"/>
  <c r="P260"/>
  <c r="U260" s="1"/>
  <c r="ER259"/>
  <c r="EW259" s="1"/>
  <c r="EK259"/>
  <c r="EF259"/>
  <c r="DT259"/>
  <c r="DY259" s="1"/>
  <c r="DM259"/>
  <c r="DH259"/>
  <c r="CV259"/>
  <c r="DA259" s="1"/>
  <c r="CJ259"/>
  <c r="CO259" s="1"/>
  <c r="BX259"/>
  <c r="CC259" s="1"/>
  <c r="BQ259"/>
  <c r="BL259"/>
  <c r="AZ259"/>
  <c r="BE259" s="1"/>
  <c r="AS259"/>
  <c r="AN259"/>
  <c r="AB259"/>
  <c r="AG259" s="1"/>
  <c r="P259"/>
  <c r="U259" s="1"/>
  <c r="EW258"/>
  <c r="ER258"/>
  <c r="EF258"/>
  <c r="EK258" s="1"/>
  <c r="DT258"/>
  <c r="DY258" s="1"/>
  <c r="DM258"/>
  <c r="DH258"/>
  <c r="DA258"/>
  <c r="CV258"/>
  <c r="CJ258"/>
  <c r="CO258" s="1"/>
  <c r="BX258"/>
  <c r="CC258" s="1"/>
  <c r="BQ258"/>
  <c r="BL258"/>
  <c r="AZ258"/>
  <c r="BE258" s="1"/>
  <c r="AN258"/>
  <c r="AS258" s="1"/>
  <c r="AG258"/>
  <c r="AB258"/>
  <c r="P258"/>
  <c r="U258" s="1"/>
  <c r="ER257"/>
  <c r="EW257" s="1"/>
  <c r="EF257"/>
  <c r="EK257" s="1"/>
  <c r="DT257"/>
  <c r="DY257" s="1"/>
  <c r="DM257"/>
  <c r="DH257"/>
  <c r="DA257"/>
  <c r="CV257"/>
  <c r="CJ257"/>
  <c r="CO257" s="1"/>
  <c r="CC257"/>
  <c r="BX257"/>
  <c r="BL257"/>
  <c r="BQ257" s="1"/>
  <c r="AZ257"/>
  <c r="BE257" s="1"/>
  <c r="AN257"/>
  <c r="AS257" s="1"/>
  <c r="AG257"/>
  <c r="AB257"/>
  <c r="P257"/>
  <c r="U257" s="1"/>
  <c r="EW256"/>
  <c r="ER256"/>
  <c r="EF256"/>
  <c r="EK256" s="1"/>
  <c r="DT256"/>
  <c r="DY256" s="1"/>
  <c r="DH256"/>
  <c r="DM256" s="1"/>
  <c r="CV256"/>
  <c r="DA256" s="1"/>
  <c r="CJ256"/>
  <c r="CO256" s="1"/>
  <c r="BX256"/>
  <c r="CC256" s="1"/>
  <c r="BL256"/>
  <c r="BQ256" s="1"/>
  <c r="AZ256"/>
  <c r="BE256" s="1"/>
  <c r="AS256"/>
  <c r="AN256"/>
  <c r="AB256"/>
  <c r="AG256" s="1"/>
  <c r="P256"/>
  <c r="U256" s="1"/>
  <c r="ER255"/>
  <c r="EW255" s="1"/>
  <c r="EF255"/>
  <c r="EK255" s="1"/>
  <c r="DT255"/>
  <c r="DY255" s="1"/>
  <c r="DM255"/>
  <c r="DH255"/>
  <c r="DA255"/>
  <c r="CV255"/>
  <c r="CJ255"/>
  <c r="CO255" s="1"/>
  <c r="BX255"/>
  <c r="CC255" s="1"/>
  <c r="BQ255"/>
  <c r="BL255"/>
  <c r="AZ255"/>
  <c r="BE255" s="1"/>
  <c r="AS255"/>
  <c r="AN255"/>
  <c r="AB255"/>
  <c r="AG255" s="1"/>
  <c r="P255"/>
  <c r="U255" s="1"/>
  <c r="ER254"/>
  <c r="EW254" s="1"/>
  <c r="EK254"/>
  <c r="EF254"/>
  <c r="DT254"/>
  <c r="DY254" s="1"/>
  <c r="DM254"/>
  <c r="DH254"/>
  <c r="CV254"/>
  <c r="DA254" s="1"/>
  <c r="CJ254"/>
  <c r="CO254" s="1"/>
  <c r="BX254"/>
  <c r="CC254" s="1"/>
  <c r="BL254"/>
  <c r="BQ254" s="1"/>
  <c r="AZ254"/>
  <c r="BE254" s="1"/>
  <c r="AS254"/>
  <c r="AN254"/>
  <c r="AG254"/>
  <c r="AB254"/>
  <c r="P254"/>
  <c r="U254" s="1"/>
  <c r="ER253"/>
  <c r="EW253" s="1"/>
  <c r="EF253"/>
  <c r="EK253" s="1"/>
  <c r="DT253"/>
  <c r="DY253" s="1"/>
  <c r="DH253"/>
  <c r="DM253" s="1"/>
  <c r="DA253"/>
  <c r="CV253"/>
  <c r="CJ253"/>
  <c r="CO253" s="1"/>
  <c r="BX253"/>
  <c r="CC253" s="1"/>
  <c r="BL253"/>
  <c r="BQ253" s="1"/>
  <c r="AZ253"/>
  <c r="BE253" s="1"/>
  <c r="AS253"/>
  <c r="AN253"/>
  <c r="AG253"/>
  <c r="AB253"/>
  <c r="P253"/>
  <c r="U253" s="1"/>
  <c r="EW252"/>
  <c r="ER252"/>
  <c r="EF252"/>
  <c r="EK252" s="1"/>
  <c r="DT252"/>
  <c r="DY252" s="1"/>
  <c r="DH252"/>
  <c r="DM252" s="1"/>
  <c r="DA252"/>
  <c r="CV252"/>
  <c r="CJ252"/>
  <c r="CO252" s="1"/>
  <c r="CC252"/>
  <c r="BX252"/>
  <c r="BL252"/>
  <c r="BQ252" s="1"/>
  <c r="AZ252"/>
  <c r="BE252" s="1"/>
  <c r="AN252"/>
  <c r="AS252" s="1"/>
  <c r="AB252"/>
  <c r="AG252" s="1"/>
  <c r="P252"/>
  <c r="U252" s="1"/>
  <c r="ER251"/>
  <c r="EW251" s="1"/>
  <c r="EF251"/>
  <c r="EK251" s="1"/>
  <c r="DT251"/>
  <c r="DY251" s="1"/>
  <c r="DM251"/>
  <c r="DH251"/>
  <c r="CV251"/>
  <c r="DA251" s="1"/>
  <c r="CJ251"/>
  <c r="CO251" s="1"/>
  <c r="BX251"/>
  <c r="CC251" s="1"/>
  <c r="BL251"/>
  <c r="BQ251" s="1"/>
  <c r="AZ251"/>
  <c r="BE251" s="1"/>
  <c r="AS251"/>
  <c r="AN251"/>
  <c r="AG251"/>
  <c r="AB251"/>
  <c r="P251"/>
  <c r="U251" s="1"/>
  <c r="ER250"/>
  <c r="EW250" s="1"/>
  <c r="EK250"/>
  <c r="EF250"/>
  <c r="DT250"/>
  <c r="DY250" s="1"/>
  <c r="DM250"/>
  <c r="DH250"/>
  <c r="DA250"/>
  <c r="CV250"/>
  <c r="CJ250"/>
  <c r="CO250" s="1"/>
  <c r="BX250"/>
  <c r="CC250" s="1"/>
  <c r="BQ250"/>
  <c r="BL250"/>
  <c r="AZ250"/>
  <c r="BE250" s="1"/>
  <c r="AS250"/>
  <c r="AN250"/>
  <c r="AB250"/>
  <c r="AG250" s="1"/>
  <c r="P250"/>
  <c r="U250" s="1"/>
  <c r="ER249"/>
  <c r="EW249" s="1"/>
  <c r="EF249"/>
  <c r="EK249" s="1"/>
  <c r="DT249"/>
  <c r="DY249" s="1"/>
  <c r="DM249"/>
  <c r="DH249"/>
  <c r="DA249"/>
  <c r="CV249"/>
  <c r="CJ249"/>
  <c r="CO249" s="1"/>
  <c r="BX249"/>
  <c r="CC249" s="1"/>
  <c r="BL249"/>
  <c r="BQ249" s="1"/>
  <c r="AZ249"/>
  <c r="BE249" s="1"/>
  <c r="AN249"/>
  <c r="AS249" s="1"/>
  <c r="AG249"/>
  <c r="AB249"/>
  <c r="P249"/>
  <c r="U249" s="1"/>
  <c r="ER248"/>
  <c r="EW248" s="1"/>
  <c r="EF248"/>
  <c r="EK248" s="1"/>
  <c r="DT248"/>
  <c r="DY248" s="1"/>
  <c r="DM248"/>
  <c r="DH248"/>
  <c r="DA248"/>
  <c r="CV248"/>
  <c r="CJ248"/>
  <c r="CO248" s="1"/>
  <c r="CC248"/>
  <c r="BX248"/>
  <c r="BL248"/>
  <c r="BQ248" s="1"/>
  <c r="AZ248"/>
  <c r="BE248" s="1"/>
  <c r="AN248"/>
  <c r="AS248" s="1"/>
  <c r="AG248"/>
  <c r="AB248"/>
  <c r="P248"/>
  <c r="U248" s="1"/>
  <c r="EW247"/>
  <c r="ER247"/>
  <c r="EF247"/>
  <c r="EK247" s="1"/>
  <c r="DT247"/>
  <c r="DY247" s="1"/>
  <c r="DH247"/>
  <c r="DM247" s="1"/>
  <c r="CV247"/>
  <c r="DA247" s="1"/>
  <c r="CJ247"/>
  <c r="CO247" s="1"/>
  <c r="BX247"/>
  <c r="CC247" s="1"/>
  <c r="BL247"/>
  <c r="BQ247" s="1"/>
  <c r="AZ247"/>
  <c r="BE247" s="1"/>
  <c r="AS247"/>
  <c r="AN247"/>
  <c r="AB247"/>
  <c r="AG247" s="1"/>
  <c r="P247"/>
  <c r="U247" s="1"/>
  <c r="ER246"/>
  <c r="EW246" s="1"/>
  <c r="EF246"/>
  <c r="EK246" s="1"/>
  <c r="DT246"/>
  <c r="DY246" s="1"/>
  <c r="DH246"/>
  <c r="DM246" s="1"/>
  <c r="DA246"/>
  <c r="CV246"/>
  <c r="CJ246"/>
  <c r="CO246" s="1"/>
  <c r="BX246"/>
  <c r="CC246" s="1"/>
  <c r="BQ246"/>
  <c r="BL246"/>
  <c r="AZ246"/>
  <c r="BE246" s="1"/>
  <c r="AS246"/>
  <c r="AN246"/>
  <c r="AG246"/>
  <c r="AB246"/>
  <c r="P246"/>
  <c r="U246" s="1"/>
  <c r="ER245"/>
  <c r="EW245" s="1"/>
  <c r="EK245"/>
  <c r="EF245"/>
  <c r="DT245"/>
  <c r="DY245" s="1"/>
  <c r="DM245"/>
  <c r="DH245"/>
  <c r="CV245"/>
  <c r="DA245" s="1"/>
  <c r="CJ245"/>
  <c r="CO245" s="1"/>
  <c r="CC245"/>
  <c r="BX245"/>
  <c r="BL245"/>
  <c r="BQ245" s="1"/>
  <c r="AZ245"/>
  <c r="BE245" s="1"/>
  <c r="AS245"/>
  <c r="AN245"/>
  <c r="AG245"/>
  <c r="AB245"/>
  <c r="P245"/>
  <c r="U245" s="1"/>
  <c r="ER244"/>
  <c r="EW244" s="1"/>
  <c r="EF244"/>
  <c r="EK244" s="1"/>
  <c r="DT244"/>
  <c r="DY244" s="1"/>
  <c r="DH244"/>
  <c r="DM244" s="1"/>
  <c r="DA244"/>
  <c r="CV244"/>
  <c r="CJ244"/>
  <c r="CO244" s="1"/>
  <c r="CC244"/>
  <c r="BX244"/>
  <c r="BL244"/>
  <c r="BQ244" s="1"/>
  <c r="AZ244"/>
  <c r="BE244" s="1"/>
  <c r="AN244"/>
  <c r="AS244" s="1"/>
  <c r="AB244"/>
  <c r="AG244" s="1"/>
  <c r="P244"/>
  <c r="U244" s="1"/>
  <c r="ER243"/>
  <c r="EW243" s="1"/>
  <c r="EK243"/>
  <c r="EF243"/>
  <c r="DT243"/>
  <c r="DY243" s="1"/>
  <c r="DM243"/>
  <c r="DH243"/>
  <c r="DA243"/>
  <c r="CV243"/>
  <c r="CJ243"/>
  <c r="CO243" s="1"/>
  <c r="BX243"/>
  <c r="CC243" s="1"/>
  <c r="BL243"/>
  <c r="BQ243" s="1"/>
  <c r="AZ243"/>
  <c r="BE243" s="1"/>
  <c r="AN243"/>
  <c r="AS243" s="1"/>
  <c r="AG243"/>
  <c r="AB243"/>
  <c r="P243"/>
  <c r="U243" s="1"/>
  <c r="EW242"/>
  <c r="ER242"/>
  <c r="EF242"/>
  <c r="EK242" s="1"/>
  <c r="DT242"/>
  <c r="DY242" s="1"/>
  <c r="DH242"/>
  <c r="DM242" s="1"/>
  <c r="CV242"/>
  <c r="DA242" s="1"/>
  <c r="CJ242"/>
  <c r="CO242" s="1"/>
  <c r="BX242"/>
  <c r="CC242" s="1"/>
  <c r="BQ242"/>
  <c r="BL242"/>
  <c r="AZ242"/>
  <c r="BE242" s="1"/>
  <c r="AS242"/>
  <c r="AN242"/>
  <c r="AG242"/>
  <c r="AB242"/>
  <c r="P242"/>
  <c r="U242" s="1"/>
  <c r="ER241"/>
  <c r="EW241" s="1"/>
  <c r="EF241"/>
  <c r="EK241" s="1"/>
  <c r="DT241"/>
  <c r="DY241" s="1"/>
  <c r="DH241"/>
  <c r="DM241" s="1"/>
  <c r="DA241"/>
  <c r="CV241"/>
  <c r="CJ241"/>
  <c r="CO241" s="1"/>
  <c r="CC241"/>
  <c r="BX241"/>
  <c r="BL241"/>
  <c r="BQ241" s="1"/>
  <c r="AZ241"/>
  <c r="BE241" s="1"/>
  <c r="AN241"/>
  <c r="AS241" s="1"/>
  <c r="AB241"/>
  <c r="AG241" s="1"/>
  <c r="P241"/>
  <c r="U241" s="1"/>
  <c r="ER240"/>
  <c r="EW240" s="1"/>
  <c r="EK240"/>
  <c r="EF240"/>
  <c r="DT240"/>
  <c r="DY240" s="1"/>
  <c r="DM240"/>
  <c r="DH240"/>
  <c r="DA240"/>
  <c r="CV240"/>
  <c r="CJ240"/>
  <c r="CO240" s="1"/>
  <c r="BX240"/>
  <c r="CC240" s="1"/>
  <c r="BL240"/>
  <c r="BQ240" s="1"/>
  <c r="AZ240"/>
  <c r="BE240" s="1"/>
  <c r="AN240"/>
  <c r="AS240" s="1"/>
  <c r="AG240"/>
  <c r="AB240"/>
  <c r="P240"/>
  <c r="U240" s="1"/>
  <c r="EW239"/>
  <c r="ER239"/>
  <c r="EF239"/>
  <c r="EK239" s="1"/>
  <c r="DT239"/>
  <c r="DY239" s="1"/>
  <c r="DH239"/>
  <c r="DM239" s="1"/>
  <c r="CV239"/>
  <c r="DA239" s="1"/>
  <c r="CJ239"/>
  <c r="CO239" s="1"/>
  <c r="BX239"/>
  <c r="CC239" s="1"/>
  <c r="BQ239"/>
  <c r="BL239"/>
  <c r="AZ239"/>
  <c r="BE239" s="1"/>
  <c r="AS239"/>
  <c r="AN239"/>
  <c r="AG239"/>
  <c r="AB239"/>
  <c r="P239"/>
  <c r="U239" s="1"/>
  <c r="ER238"/>
  <c r="EW238" s="1"/>
  <c r="EF238"/>
  <c r="EK238" s="1"/>
  <c r="DT238"/>
  <c r="DY238" s="1"/>
  <c r="DH238"/>
  <c r="DM238" s="1"/>
  <c r="DA238"/>
  <c r="CV238"/>
  <c r="CJ238"/>
  <c r="CO238" s="1"/>
  <c r="CC238"/>
  <c r="BX238"/>
  <c r="BL238"/>
  <c r="BQ238" s="1"/>
  <c r="AZ238"/>
  <c r="BE238" s="1"/>
  <c r="AN238"/>
  <c r="AS238" s="1"/>
  <c r="AB238"/>
  <c r="AG238" s="1"/>
  <c r="P238"/>
  <c r="U238" s="1"/>
  <c r="ER237"/>
  <c r="EW237" s="1"/>
  <c r="EK237"/>
  <c r="EF237"/>
  <c r="DT237"/>
  <c r="DY237" s="1"/>
  <c r="DM237"/>
  <c r="DH237"/>
  <c r="DA237"/>
  <c r="CV237"/>
  <c r="CJ237"/>
  <c r="CO237" s="1"/>
  <c r="BX237"/>
  <c r="CC237" s="1"/>
  <c r="BL237"/>
  <c r="BQ237" s="1"/>
  <c r="AZ237"/>
  <c r="BE237" s="1"/>
  <c r="AN237"/>
  <c r="AS237" s="1"/>
  <c r="AG237"/>
  <c r="AB237"/>
  <c r="P237"/>
  <c r="U237" s="1"/>
  <c r="EW236"/>
  <c r="ER236"/>
  <c r="EF236"/>
  <c r="EK236" s="1"/>
  <c r="DT236"/>
  <c r="DY236" s="1"/>
  <c r="DH236"/>
  <c r="DM236" s="1"/>
  <c r="CV236"/>
  <c r="DA236" s="1"/>
  <c r="CJ236"/>
  <c r="CO236" s="1"/>
  <c r="BX236"/>
  <c r="CC236" s="1"/>
  <c r="BQ236"/>
  <c r="BL236"/>
  <c r="AZ236"/>
  <c r="BE236" s="1"/>
  <c r="AS236"/>
  <c r="AN236"/>
  <c r="AG236"/>
  <c r="AB236"/>
  <c r="P236"/>
  <c r="U236" s="1"/>
  <c r="ER235"/>
  <c r="EW235" s="1"/>
  <c r="EF235"/>
  <c r="EK235" s="1"/>
  <c r="DT235"/>
  <c r="DY235" s="1"/>
  <c r="DH235"/>
  <c r="DM235" s="1"/>
  <c r="DA235"/>
  <c r="CV235"/>
  <c r="CJ235"/>
  <c r="CO235" s="1"/>
  <c r="CC235"/>
  <c r="BX235"/>
  <c r="BL235"/>
  <c r="BQ235" s="1"/>
  <c r="AZ235"/>
  <c r="BE235" s="1"/>
  <c r="AN235"/>
  <c r="AS235" s="1"/>
  <c r="AB235"/>
  <c r="AG235" s="1"/>
  <c r="P235"/>
  <c r="U235" s="1"/>
  <c r="ER234"/>
  <c r="EW234" s="1"/>
  <c r="EK234"/>
  <c r="EF234"/>
  <c r="DT234"/>
  <c r="DY234" s="1"/>
  <c r="DM234"/>
  <c r="DH234"/>
  <c r="DA234"/>
  <c r="CV234"/>
  <c r="CJ234"/>
  <c r="CO234" s="1"/>
  <c r="BX234"/>
  <c r="CC234" s="1"/>
  <c r="BL234"/>
  <c r="BQ234" s="1"/>
  <c r="AZ234"/>
  <c r="BE234" s="1"/>
  <c r="AN234"/>
  <c r="AS234" s="1"/>
  <c r="AG234"/>
  <c r="AB234"/>
  <c r="P234"/>
  <c r="U234" s="1"/>
  <c r="EW233"/>
  <c r="ER233"/>
  <c r="EF233"/>
  <c r="EK233" s="1"/>
  <c r="DT233"/>
  <c r="DY233" s="1"/>
  <c r="DH233"/>
  <c r="DM233" s="1"/>
  <c r="CV233"/>
  <c r="DA233" s="1"/>
  <c r="CJ233"/>
  <c r="CO233" s="1"/>
  <c r="BX233"/>
  <c r="CC233" s="1"/>
  <c r="BQ233"/>
  <c r="BL233"/>
  <c r="AZ233"/>
  <c r="BE233" s="1"/>
  <c r="AS233"/>
  <c r="AN233"/>
  <c r="AG233"/>
  <c r="AB233"/>
  <c r="P233"/>
  <c r="U233" s="1"/>
  <c r="ER232"/>
  <c r="EW232" s="1"/>
  <c r="EF232"/>
  <c r="EK232" s="1"/>
  <c r="DT232"/>
  <c r="DY232" s="1"/>
  <c r="DH232"/>
  <c r="DM232" s="1"/>
  <c r="DA232"/>
  <c r="CV232"/>
  <c r="CJ232"/>
  <c r="CO232" s="1"/>
  <c r="CC232"/>
  <c r="BX232"/>
  <c r="BL232"/>
  <c r="BQ232" s="1"/>
  <c r="AZ232"/>
  <c r="BE232" s="1"/>
  <c r="AN232"/>
  <c r="AS232" s="1"/>
  <c r="AB232"/>
  <c r="AG232" s="1"/>
  <c r="P232"/>
  <c r="U232" s="1"/>
  <c r="ER231"/>
  <c r="EW231" s="1"/>
  <c r="EK231"/>
  <c r="EF231"/>
  <c r="DT231"/>
  <c r="DY231" s="1"/>
  <c r="DM231"/>
  <c r="DH231"/>
  <c r="DA231"/>
  <c r="CV231"/>
  <c r="CJ231"/>
  <c r="CO231" s="1"/>
  <c r="BX231"/>
  <c r="CC231" s="1"/>
  <c r="BL231"/>
  <c r="BQ231" s="1"/>
  <c r="AZ231"/>
  <c r="BE231" s="1"/>
  <c r="AN231"/>
  <c r="AS231" s="1"/>
  <c r="AG231"/>
  <c r="AB231"/>
  <c r="P231"/>
  <c r="U231" s="1"/>
  <c r="EW230"/>
  <c r="ER230"/>
  <c r="EF230"/>
  <c r="EK230" s="1"/>
  <c r="DT230"/>
  <c r="DY230" s="1"/>
  <c r="DH230"/>
  <c r="DM230" s="1"/>
  <c r="CV230"/>
  <c r="DA230" s="1"/>
  <c r="CJ230"/>
  <c r="CO230" s="1"/>
  <c r="BX230"/>
  <c r="CC230" s="1"/>
  <c r="BQ230"/>
  <c r="BL230"/>
  <c r="AZ230"/>
  <c r="BE230" s="1"/>
  <c r="AS230"/>
  <c r="AN230"/>
  <c r="AG230"/>
  <c r="AB230"/>
  <c r="P230"/>
  <c r="U230" s="1"/>
  <c r="ER229"/>
  <c r="EW229" s="1"/>
  <c r="EF229"/>
  <c r="EK229" s="1"/>
  <c r="DT229"/>
  <c r="DY229" s="1"/>
  <c r="DH229"/>
  <c r="DM229" s="1"/>
  <c r="DA229"/>
  <c r="CV229"/>
  <c r="CJ229"/>
  <c r="CO229" s="1"/>
  <c r="CC229"/>
  <c r="BX229"/>
  <c r="BL229"/>
  <c r="BQ229" s="1"/>
  <c r="AZ229"/>
  <c r="BE229" s="1"/>
  <c r="AN229"/>
  <c r="AS229" s="1"/>
  <c r="AB229"/>
  <c r="AG229" s="1"/>
  <c r="P229"/>
  <c r="U229" s="1"/>
  <c r="ER228"/>
  <c r="EW228" s="1"/>
  <c r="EK228"/>
  <c r="EF228"/>
  <c r="DT228"/>
  <c r="DY228" s="1"/>
  <c r="DM228"/>
  <c r="DH228"/>
  <c r="DA228"/>
  <c r="CV228"/>
  <c r="CJ228"/>
  <c r="CO228" s="1"/>
  <c r="BX228"/>
  <c r="CC228" s="1"/>
  <c r="BL228"/>
  <c r="BQ228" s="1"/>
  <c r="AZ228"/>
  <c r="BE228" s="1"/>
  <c r="AN228"/>
  <c r="AS228" s="1"/>
  <c r="AG228"/>
  <c r="AB228"/>
  <c r="P228"/>
  <c r="U228" s="1"/>
  <c r="EW227"/>
  <c r="ER227"/>
  <c r="EF227"/>
  <c r="EK227" s="1"/>
  <c r="DT227"/>
  <c r="DY227" s="1"/>
  <c r="DH227"/>
  <c r="DM227" s="1"/>
  <c r="CV227"/>
  <c r="DA227" s="1"/>
  <c r="CJ227"/>
  <c r="CO227" s="1"/>
  <c r="BX227"/>
  <c r="CC227" s="1"/>
  <c r="BQ227"/>
  <c r="BL227"/>
  <c r="AZ227"/>
  <c r="BE227" s="1"/>
  <c r="AS227"/>
  <c r="AN227"/>
  <c r="AG227"/>
  <c r="AB227"/>
  <c r="P227"/>
  <c r="U227" s="1"/>
  <c r="ER226"/>
  <c r="EW226" s="1"/>
  <c r="EF226"/>
  <c r="EK226" s="1"/>
  <c r="DT226"/>
  <c r="DY226" s="1"/>
  <c r="DH226"/>
  <c r="DM226" s="1"/>
  <c r="DA226"/>
  <c r="CV226"/>
  <c r="CJ226"/>
  <c r="CO226" s="1"/>
  <c r="CC226"/>
  <c r="BX226"/>
  <c r="BL226"/>
  <c r="BQ226" s="1"/>
  <c r="AZ226"/>
  <c r="BE226" s="1"/>
  <c r="AN226"/>
  <c r="AS226" s="1"/>
  <c r="AB226"/>
  <c r="AG226" s="1"/>
  <c r="P226"/>
  <c r="U226" s="1"/>
  <c r="ER225"/>
  <c r="EW225" s="1"/>
  <c r="EK225"/>
  <c r="EF225"/>
  <c r="DT225"/>
  <c r="DY225" s="1"/>
  <c r="DM225"/>
  <c r="DH225"/>
  <c r="DA225"/>
  <c r="CV225"/>
  <c r="CJ225"/>
  <c r="CO225" s="1"/>
  <c r="BX225"/>
  <c r="CC225" s="1"/>
  <c r="BL225"/>
  <c r="BQ225" s="1"/>
  <c r="AZ225"/>
  <c r="BE225" s="1"/>
  <c r="AN225"/>
  <c r="AS225" s="1"/>
  <c r="AG225"/>
  <c r="AB225"/>
  <c r="P225"/>
  <c r="U225" s="1"/>
  <c r="EW224"/>
  <c r="ER224"/>
  <c r="EF224"/>
  <c r="EK224" s="1"/>
  <c r="DT224"/>
  <c r="DY224" s="1"/>
  <c r="DH224"/>
  <c r="DM224" s="1"/>
  <c r="CV224"/>
  <c r="DA224" s="1"/>
  <c r="CJ224"/>
  <c r="CO224" s="1"/>
  <c r="BX224"/>
  <c r="CC224" s="1"/>
  <c r="BQ224"/>
  <c r="BL224"/>
  <c r="AZ224"/>
  <c r="BE224" s="1"/>
  <c r="AS224"/>
  <c r="AN224"/>
  <c r="AG224"/>
  <c r="AB224"/>
  <c r="P224"/>
  <c r="U224" s="1"/>
  <c r="ER223"/>
  <c r="EW223" s="1"/>
  <c r="EF223"/>
  <c r="EK223" s="1"/>
  <c r="DT223"/>
  <c r="DY223" s="1"/>
  <c r="DH223"/>
  <c r="DM223" s="1"/>
  <c r="DA223"/>
  <c r="CV223"/>
  <c r="CJ223"/>
  <c r="CO223" s="1"/>
  <c r="CC223"/>
  <c r="BX223"/>
  <c r="BL223"/>
  <c r="BQ223" s="1"/>
  <c r="AZ223"/>
  <c r="BE223" s="1"/>
  <c r="AN223"/>
  <c r="AS223" s="1"/>
  <c r="AB223"/>
  <c r="AG223" s="1"/>
  <c r="P223"/>
  <c r="U223" s="1"/>
  <c r="ER222"/>
  <c r="EW222" s="1"/>
  <c r="EK222"/>
  <c r="EF222"/>
  <c r="DT222"/>
  <c r="DY222" s="1"/>
  <c r="DM222"/>
  <c r="DH222"/>
  <c r="DA222"/>
  <c r="CV222"/>
  <c r="CJ222"/>
  <c r="CO222" s="1"/>
  <c r="BX222"/>
  <c r="CC222" s="1"/>
  <c r="BL222"/>
  <c r="BQ222" s="1"/>
  <c r="AZ222"/>
  <c r="BE222" s="1"/>
  <c r="AN222"/>
  <c r="AS222" s="1"/>
  <c r="AG222"/>
  <c r="AB222"/>
  <c r="P222"/>
  <c r="U222" s="1"/>
  <c r="EW221"/>
  <c r="ER221"/>
  <c r="EF221"/>
  <c r="EK221" s="1"/>
  <c r="DT221"/>
  <c r="DY221" s="1"/>
  <c r="DH221"/>
  <c r="DM221" s="1"/>
  <c r="CV221"/>
  <c r="DA221" s="1"/>
  <c r="CJ221"/>
  <c r="CO221" s="1"/>
  <c r="BX221"/>
  <c r="CC221" s="1"/>
  <c r="BQ221"/>
  <c r="BL221"/>
  <c r="AZ221"/>
  <c r="BE221" s="1"/>
  <c r="AS221"/>
  <c r="AN221"/>
  <c r="AG221"/>
  <c r="AB221"/>
  <c r="P221"/>
  <c r="U221" s="1"/>
  <c r="ER220"/>
  <c r="EW220" s="1"/>
  <c r="EF220"/>
  <c r="EK220" s="1"/>
  <c r="DT220"/>
  <c r="DY220" s="1"/>
  <c r="DH220"/>
  <c r="DM220" s="1"/>
  <c r="DA220"/>
  <c r="CV220"/>
  <c r="CJ220"/>
  <c r="CO220" s="1"/>
  <c r="CC220"/>
  <c r="BX220"/>
  <c r="BL220"/>
  <c r="BQ220" s="1"/>
  <c r="AZ220"/>
  <c r="BE220" s="1"/>
  <c r="AN220"/>
  <c r="AS220" s="1"/>
  <c r="AB220"/>
  <c r="AG220" s="1"/>
  <c r="P220"/>
  <c r="U220" s="1"/>
  <c r="ER219"/>
  <c r="EW219" s="1"/>
  <c r="EK219"/>
  <c r="EF219"/>
  <c r="DT219"/>
  <c r="DY219" s="1"/>
  <c r="DM219"/>
  <c r="DH219"/>
  <c r="DA219"/>
  <c r="CV219"/>
  <c r="CJ219"/>
  <c r="CO219" s="1"/>
  <c r="BX219"/>
  <c r="CC219" s="1"/>
  <c r="BL219"/>
  <c r="BQ219" s="1"/>
  <c r="AZ219"/>
  <c r="BE219" s="1"/>
  <c r="AN219"/>
  <c r="AS219" s="1"/>
  <c r="AG219"/>
  <c r="AB219"/>
  <c r="P219"/>
  <c r="U219" s="1"/>
  <c r="EW218"/>
  <c r="ER218"/>
  <c r="EF218"/>
  <c r="EK218" s="1"/>
  <c r="DT218"/>
  <c r="DY218" s="1"/>
  <c r="DH218"/>
  <c r="DM218" s="1"/>
  <c r="CV218"/>
  <c r="DA218" s="1"/>
  <c r="CJ218"/>
  <c r="CO218" s="1"/>
  <c r="BX218"/>
  <c r="CC218" s="1"/>
  <c r="BQ218"/>
  <c r="BL218"/>
  <c r="AZ218"/>
  <c r="BE218" s="1"/>
  <c r="AS218"/>
  <c r="AN218"/>
  <c r="AG218"/>
  <c r="AB218"/>
  <c r="P218"/>
  <c r="U218" s="1"/>
  <c r="ER217"/>
  <c r="EW217" s="1"/>
  <c r="EF217"/>
  <c r="EK217" s="1"/>
  <c r="DT217"/>
  <c r="DY217" s="1"/>
  <c r="DH217"/>
  <c r="DM217" s="1"/>
  <c r="DA217"/>
  <c r="CV217"/>
  <c r="CJ217"/>
  <c r="CO217" s="1"/>
  <c r="CC217"/>
  <c r="BX217"/>
  <c r="BL217"/>
  <c r="BQ217" s="1"/>
  <c r="AZ217"/>
  <c r="BE217" s="1"/>
  <c r="AN217"/>
  <c r="AS217" s="1"/>
  <c r="AB217"/>
  <c r="AG217" s="1"/>
  <c r="P217"/>
  <c r="U217" s="1"/>
  <c r="ER216"/>
  <c r="EW216" s="1"/>
  <c r="EK216"/>
  <c r="EF216"/>
  <c r="DT216"/>
  <c r="DY216" s="1"/>
  <c r="DM216"/>
  <c r="DH216"/>
  <c r="DA216"/>
  <c r="CV216"/>
  <c r="CJ216"/>
  <c r="CO216" s="1"/>
  <c r="BX216"/>
  <c r="CC216" s="1"/>
  <c r="BL216"/>
  <c r="BQ216" s="1"/>
  <c r="AZ216"/>
  <c r="BE216" s="1"/>
  <c r="AN216"/>
  <c r="AS216" s="1"/>
  <c r="AG216"/>
  <c r="AB216"/>
  <c r="P216"/>
  <c r="U216" s="1"/>
  <c r="EW215"/>
  <c r="ER215"/>
  <c r="EF215"/>
  <c r="EK215" s="1"/>
  <c r="DT215"/>
  <c r="DY215" s="1"/>
  <c r="DH215"/>
  <c r="DM215" s="1"/>
  <c r="CV215"/>
  <c r="DA215" s="1"/>
  <c r="CJ215"/>
  <c r="CO215" s="1"/>
  <c r="BX215"/>
  <c r="CC215" s="1"/>
  <c r="BQ215"/>
  <c r="BL215"/>
  <c r="AZ215"/>
  <c r="BE215" s="1"/>
  <c r="AS215"/>
  <c r="AN215"/>
  <c r="AG215"/>
  <c r="AB215"/>
  <c r="P215"/>
  <c r="U215" s="1"/>
  <c r="ER214"/>
  <c r="EW214" s="1"/>
  <c r="EF214"/>
  <c r="EK214" s="1"/>
  <c r="DT214"/>
  <c r="DY214" s="1"/>
  <c r="DH214"/>
  <c r="DM214" s="1"/>
  <c r="DA214"/>
  <c r="CV214"/>
  <c r="CJ214"/>
  <c r="CO214" s="1"/>
  <c r="CC214"/>
  <c r="BX214"/>
  <c r="BL214"/>
  <c r="BQ214" s="1"/>
  <c r="AZ214"/>
  <c r="BE214" s="1"/>
  <c r="AN214"/>
  <c r="AS214" s="1"/>
  <c r="AB214"/>
  <c r="AG214" s="1"/>
  <c r="P214"/>
  <c r="U214" s="1"/>
  <c r="ER213"/>
  <c r="EW213" s="1"/>
  <c r="EK213"/>
  <c r="EF213"/>
  <c r="DT213"/>
  <c r="DY213" s="1"/>
  <c r="DM213"/>
  <c r="DH213"/>
  <c r="DA213"/>
  <c r="CV213"/>
  <c r="CJ213"/>
  <c r="CO213" s="1"/>
  <c r="BX213"/>
  <c r="CC213" s="1"/>
  <c r="BL213"/>
  <c r="BQ213" s="1"/>
  <c r="AZ213"/>
  <c r="BE213" s="1"/>
  <c r="AN213"/>
  <c r="AS213" s="1"/>
  <c r="AG213"/>
  <c r="AB213"/>
  <c r="P213"/>
  <c r="U213" s="1"/>
  <c r="EW212"/>
  <c r="ER212"/>
  <c r="EF212"/>
  <c r="EK212" s="1"/>
  <c r="DT212"/>
  <c r="DY212" s="1"/>
  <c r="DH212"/>
  <c r="DM212" s="1"/>
  <c r="CV212"/>
  <c r="DA212" s="1"/>
  <c r="CJ212"/>
  <c r="CO212" s="1"/>
  <c r="CC212"/>
  <c r="BX212"/>
  <c r="BQ212"/>
  <c r="BL212"/>
  <c r="AZ212"/>
  <c r="BE212" s="1"/>
  <c r="AN212"/>
  <c r="AS212" s="1"/>
  <c r="AG212"/>
  <c r="AB212"/>
  <c r="P212"/>
  <c r="U212" s="1"/>
  <c r="ER211"/>
  <c r="EW211" s="1"/>
  <c r="EF211"/>
  <c r="EK211" s="1"/>
  <c r="DT211"/>
  <c r="DY211" s="1"/>
  <c r="DH211"/>
  <c r="DM211" s="1"/>
  <c r="CV211"/>
  <c r="DA211" s="1"/>
  <c r="CJ211"/>
  <c r="CO211" s="1"/>
  <c r="CC211"/>
  <c r="BX211"/>
  <c r="BL211"/>
  <c r="BQ211" s="1"/>
  <c r="AZ211"/>
  <c r="BE211" s="1"/>
  <c r="AS211"/>
  <c r="AN211"/>
  <c r="AB211"/>
  <c r="AG211" s="1"/>
  <c r="P211"/>
  <c r="U211" s="1"/>
  <c r="ER210"/>
  <c r="EW210" s="1"/>
  <c r="EK210"/>
  <c r="EF210"/>
  <c r="DT210"/>
  <c r="DY210" s="1"/>
  <c r="DM210"/>
  <c r="DH210"/>
  <c r="CV210"/>
  <c r="DA210" s="1"/>
  <c r="CJ210"/>
  <c r="CO210" s="1"/>
  <c r="BX210"/>
  <c r="CC210" s="1"/>
  <c r="BQ210"/>
  <c r="BL210"/>
  <c r="AZ210"/>
  <c r="BE210" s="1"/>
  <c r="AN210"/>
  <c r="AS210" s="1"/>
  <c r="AB210"/>
  <c r="AG210" s="1"/>
  <c r="P210"/>
  <c r="U210" s="1"/>
  <c r="EW209"/>
  <c r="ER209"/>
  <c r="EF209"/>
  <c r="EK209" s="1"/>
  <c r="DT209"/>
  <c r="DY209" s="1"/>
  <c r="DM209"/>
  <c r="DH209"/>
  <c r="CV209"/>
  <c r="DA209" s="1"/>
  <c r="CJ209"/>
  <c r="CO209" s="1"/>
  <c r="CC209"/>
  <c r="BX209"/>
  <c r="BQ209"/>
  <c r="BL209"/>
  <c r="AZ209"/>
  <c r="BE209" s="1"/>
  <c r="AN209"/>
  <c r="AS209" s="1"/>
  <c r="AB209"/>
  <c r="AG209" s="1"/>
  <c r="P209"/>
  <c r="U209" s="1"/>
  <c r="ER208"/>
  <c r="EW208" s="1"/>
  <c r="EF208"/>
  <c r="EK208" s="1"/>
  <c r="DT208"/>
  <c r="DY208" s="1"/>
  <c r="DH208"/>
  <c r="DM208" s="1"/>
  <c r="DA208"/>
  <c r="CV208"/>
  <c r="CJ208"/>
  <c r="CO208" s="1"/>
  <c r="CC208"/>
  <c r="BX208"/>
  <c r="BL208"/>
  <c r="BQ208" s="1"/>
  <c r="AZ208"/>
  <c r="BE208" s="1"/>
  <c r="AN208"/>
  <c r="AS208" s="1"/>
  <c r="AB208"/>
  <c r="AG208" s="1"/>
  <c r="P208"/>
  <c r="U208" s="1"/>
  <c r="EW207"/>
  <c r="ER207"/>
  <c r="EK207"/>
  <c r="EF207"/>
  <c r="DT207"/>
  <c r="DY207" s="1"/>
  <c r="DH207"/>
  <c r="DM207" s="1"/>
  <c r="DA207"/>
  <c r="CV207"/>
  <c r="CJ207"/>
  <c r="CO207" s="1"/>
  <c r="BX207"/>
  <c r="CC207" s="1"/>
  <c r="BL207"/>
  <c r="BQ207" s="1"/>
  <c r="AZ207"/>
  <c r="BE207" s="1"/>
  <c r="AN207"/>
  <c r="AS207" s="1"/>
  <c r="AB207"/>
  <c r="AG207" s="1"/>
  <c r="P207"/>
  <c r="U207" s="1"/>
  <c r="EW206"/>
  <c r="ER206"/>
  <c r="EF206"/>
  <c r="EK206" s="1"/>
  <c r="DT206"/>
  <c r="DY206" s="1"/>
  <c r="DM206"/>
  <c r="DH206"/>
  <c r="CV206"/>
  <c r="DA206" s="1"/>
  <c r="CJ206"/>
  <c r="CO206" s="1"/>
  <c r="BX206"/>
  <c r="CC206" s="1"/>
  <c r="BQ206"/>
  <c r="BL206"/>
  <c r="AZ206"/>
  <c r="BE206" s="1"/>
  <c r="AS206"/>
  <c r="AN206"/>
  <c r="AB206"/>
  <c r="AG206" s="1"/>
  <c r="P206"/>
  <c r="U206" s="1"/>
  <c r="ER205"/>
  <c r="EW205" s="1"/>
  <c r="EF205"/>
  <c r="EK205" s="1"/>
  <c r="DT205"/>
  <c r="DY205" s="1"/>
  <c r="DH205"/>
  <c r="DM205" s="1"/>
  <c r="CV205"/>
  <c r="DA205" s="1"/>
  <c r="CJ205"/>
  <c r="CO205" s="1"/>
  <c r="CC205"/>
  <c r="BX205"/>
  <c r="BL205"/>
  <c r="BQ205" s="1"/>
  <c r="AZ205"/>
  <c r="BE205" s="1"/>
  <c r="AN205"/>
  <c r="AS205" s="1"/>
  <c r="AB205"/>
  <c r="AG205" s="1"/>
  <c r="P205"/>
  <c r="U205" s="1"/>
  <c r="ER204"/>
  <c r="EW204" s="1"/>
  <c r="EK204"/>
  <c r="EF204"/>
  <c r="DT204"/>
  <c r="DY204" s="1"/>
  <c r="DH204"/>
  <c r="DM204" s="1"/>
  <c r="DA204"/>
  <c r="CV204"/>
  <c r="CJ204"/>
  <c r="CO204" s="1"/>
  <c r="CC204"/>
  <c r="BX204"/>
  <c r="BQ204"/>
  <c r="BL204"/>
  <c r="AZ204"/>
  <c r="BE204" s="1"/>
  <c r="AN204"/>
  <c r="AS204" s="1"/>
  <c r="AG204"/>
  <c r="AB204"/>
  <c r="P204"/>
  <c r="U204" s="1"/>
  <c r="EW203"/>
  <c r="ER203"/>
  <c r="EF203"/>
  <c r="EK203" s="1"/>
  <c r="DT203"/>
  <c r="DY203" s="1"/>
  <c r="DH203"/>
  <c r="DM203" s="1"/>
  <c r="CV203"/>
  <c r="DA203" s="1"/>
  <c r="CJ203"/>
  <c r="CO203" s="1"/>
  <c r="CC203"/>
  <c r="BX203"/>
  <c r="BQ203"/>
  <c r="BL203"/>
  <c r="AZ203"/>
  <c r="BE203" s="1"/>
  <c r="AN203"/>
  <c r="AS203" s="1"/>
  <c r="AB203"/>
  <c r="AG203" s="1"/>
  <c r="P203"/>
  <c r="U203" s="1"/>
  <c r="ER202"/>
  <c r="EW202" s="1"/>
  <c r="EK202"/>
  <c r="EF202"/>
  <c r="DT202"/>
  <c r="DY202" s="1"/>
  <c r="DH202"/>
  <c r="DM202" s="1"/>
  <c r="CV202"/>
  <c r="DA202" s="1"/>
  <c r="CJ202"/>
  <c r="CO202" s="1"/>
  <c r="CC202"/>
  <c r="BX202"/>
  <c r="BQ202"/>
  <c r="BL202"/>
  <c r="AZ202"/>
  <c r="BE202" s="1"/>
  <c r="AS202"/>
  <c r="AN202"/>
  <c r="AB202"/>
  <c r="AG202" s="1"/>
  <c r="P202"/>
  <c r="U202" s="1"/>
  <c r="ER201"/>
  <c r="EW201" s="1"/>
  <c r="EK201"/>
  <c r="EF201"/>
  <c r="DT201"/>
  <c r="DY201" s="1"/>
  <c r="DM201"/>
  <c r="DH201"/>
  <c r="CV201"/>
  <c r="DA201" s="1"/>
  <c r="CJ201"/>
  <c r="CO201" s="1"/>
  <c r="BX201"/>
  <c r="CC201" s="1"/>
  <c r="BL201"/>
  <c r="BQ201" s="1"/>
  <c r="AZ201"/>
  <c r="BE201" s="1"/>
  <c r="AN201"/>
  <c r="AS201" s="1"/>
  <c r="AG201"/>
  <c r="AB201"/>
  <c r="P201"/>
  <c r="U201" s="1"/>
  <c r="EW200"/>
  <c r="ER200"/>
  <c r="EF200"/>
  <c r="EK200" s="1"/>
  <c r="DT200"/>
  <c r="DY200" s="1"/>
  <c r="DH200"/>
  <c r="DM200" s="1"/>
  <c r="CV200"/>
  <c r="DA200" s="1"/>
  <c r="CJ200"/>
  <c r="CO200" s="1"/>
  <c r="CC200"/>
  <c r="BX200"/>
  <c r="BQ200"/>
  <c r="BL200"/>
  <c r="AZ200"/>
  <c r="BE200" s="1"/>
  <c r="AN200"/>
  <c r="AS200" s="1"/>
  <c r="AG200"/>
  <c r="AB200"/>
  <c r="P200"/>
  <c r="U200" s="1"/>
  <c r="EW199"/>
  <c r="ER199"/>
  <c r="EF199"/>
  <c r="EK199" s="1"/>
  <c r="DT199"/>
  <c r="DY199" s="1"/>
  <c r="DH199"/>
  <c r="DM199" s="1"/>
  <c r="DA199"/>
  <c r="CV199"/>
  <c r="CJ199"/>
  <c r="CO199" s="1"/>
  <c r="CC199"/>
  <c r="BX199"/>
  <c r="BL199"/>
  <c r="BQ199" s="1"/>
  <c r="AZ199"/>
  <c r="BE199" s="1"/>
  <c r="AN199"/>
  <c r="AS199" s="1"/>
  <c r="AB199"/>
  <c r="AG199" s="1"/>
  <c r="P199"/>
  <c r="U199" s="1"/>
  <c r="EW198"/>
  <c r="ER198"/>
  <c r="EK198"/>
  <c r="EF198"/>
  <c r="DT198"/>
  <c r="DY198" s="1"/>
  <c r="DH198"/>
  <c r="DM198" s="1"/>
  <c r="CV198"/>
  <c r="DA198" s="1"/>
  <c r="CJ198"/>
  <c r="CO198" s="1"/>
  <c r="BX198"/>
  <c r="CC198" s="1"/>
  <c r="BQ198"/>
  <c r="BL198"/>
  <c r="AZ198"/>
  <c r="BE198" s="1"/>
  <c r="AN198"/>
  <c r="AS198" s="1"/>
  <c r="AB198"/>
  <c r="AG198" s="1"/>
  <c r="P198"/>
  <c r="U198" s="1"/>
  <c r="EW197"/>
  <c r="ER197"/>
  <c r="EK197"/>
  <c r="EF197"/>
  <c r="DT197"/>
  <c r="DY197" s="1"/>
  <c r="DM197"/>
  <c r="DH197"/>
  <c r="CV197"/>
  <c r="DA197" s="1"/>
  <c r="CJ197"/>
  <c r="CO197" s="1"/>
  <c r="BX197"/>
  <c r="CC197" s="1"/>
  <c r="BQ197"/>
  <c r="BL197"/>
  <c r="AZ197"/>
  <c r="BE197" s="1"/>
  <c r="AS197"/>
  <c r="AN197"/>
  <c r="AB197"/>
  <c r="AG197" s="1"/>
  <c r="P197"/>
  <c r="U197" s="1"/>
  <c r="ER196"/>
  <c r="EW196" s="1"/>
  <c r="EF196"/>
  <c r="EK196" s="1"/>
  <c r="DT196"/>
  <c r="DY196" s="1"/>
  <c r="DH196"/>
  <c r="DM196" s="1"/>
  <c r="DA196"/>
  <c r="CV196"/>
  <c r="CJ196"/>
  <c r="CO196" s="1"/>
  <c r="CC196"/>
  <c r="BX196"/>
  <c r="BQ196"/>
  <c r="BL196"/>
  <c r="AZ196"/>
  <c r="BE196" s="1"/>
  <c r="AN196"/>
  <c r="AS196" s="1"/>
  <c r="AB196"/>
  <c r="AG196" s="1"/>
  <c r="P196"/>
  <c r="U196" s="1"/>
  <c r="ER195"/>
  <c r="EW195" s="1"/>
  <c r="EK195"/>
  <c r="EF195"/>
  <c r="DT195"/>
  <c r="DY195" s="1"/>
  <c r="DM195"/>
  <c r="DH195"/>
  <c r="CV195"/>
  <c r="DA195" s="1"/>
  <c r="CJ195"/>
  <c r="CO195" s="1"/>
  <c r="BX195"/>
  <c r="CC195" s="1"/>
  <c r="BL195"/>
  <c r="BQ195" s="1"/>
  <c r="AZ195"/>
  <c r="BE195" s="1"/>
  <c r="AN195"/>
  <c r="AS195" s="1"/>
  <c r="AG195"/>
  <c r="AB195"/>
  <c r="P195"/>
  <c r="U195" s="1"/>
  <c r="EW194"/>
  <c r="ER194"/>
  <c r="EK194"/>
  <c r="EF194"/>
  <c r="DT194"/>
  <c r="DY194" s="1"/>
  <c r="DH194"/>
  <c r="DM194" s="1"/>
  <c r="CV194"/>
  <c r="DA194" s="1"/>
  <c r="CJ194"/>
  <c r="CO194" s="1"/>
  <c r="BX194"/>
  <c r="CC194" s="1"/>
  <c r="BQ194"/>
  <c r="BL194"/>
  <c r="AZ194"/>
  <c r="BE194" s="1"/>
  <c r="AS194"/>
  <c r="AN194"/>
  <c r="AB194"/>
  <c r="AG194" s="1"/>
  <c r="P194"/>
  <c r="U194" s="1"/>
  <c r="ER193"/>
  <c r="EW193" s="1"/>
  <c r="EF193"/>
  <c r="EK193" s="1"/>
  <c r="DT193"/>
  <c r="DY193" s="1"/>
  <c r="DH193"/>
  <c r="DM193" s="1"/>
  <c r="DA193"/>
  <c r="CV193"/>
  <c r="CJ193"/>
  <c r="CO193" s="1"/>
  <c r="CC193"/>
  <c r="BX193"/>
  <c r="BQ193"/>
  <c r="BL193"/>
  <c r="AZ193"/>
  <c r="BE193" s="1"/>
  <c r="AN193"/>
  <c r="AS193" s="1"/>
  <c r="AB193"/>
  <c r="AG193" s="1"/>
  <c r="P193"/>
  <c r="U193" s="1"/>
  <c r="ER192"/>
  <c r="EW192" s="1"/>
  <c r="EK192"/>
  <c r="EF192"/>
  <c r="DT192"/>
  <c r="DY192" s="1"/>
  <c r="DM192"/>
  <c r="DH192"/>
  <c r="CV192"/>
  <c r="DA192" s="1"/>
  <c r="CJ192"/>
  <c r="CO192" s="1"/>
  <c r="BX192"/>
  <c r="CC192" s="1"/>
  <c r="BL192"/>
  <c r="BQ192" s="1"/>
  <c r="AZ192"/>
  <c r="BE192" s="1"/>
  <c r="AN192"/>
  <c r="AS192" s="1"/>
  <c r="AG192"/>
  <c r="AB192"/>
  <c r="P192"/>
  <c r="U192" s="1"/>
  <c r="EW191"/>
  <c r="ER191"/>
  <c r="EK191"/>
  <c r="EF191"/>
  <c r="DT191"/>
  <c r="DY191" s="1"/>
  <c r="DH191"/>
  <c r="DM191" s="1"/>
  <c r="CV191"/>
  <c r="DA191" s="1"/>
  <c r="CJ191"/>
  <c r="CO191" s="1"/>
  <c r="BX191"/>
  <c r="CC191" s="1"/>
  <c r="BQ191"/>
  <c r="BL191"/>
  <c r="AZ191"/>
  <c r="BE191" s="1"/>
  <c r="AS191"/>
  <c r="AN191"/>
  <c r="AB191"/>
  <c r="AG191" s="1"/>
  <c r="P191"/>
  <c r="U191" s="1"/>
  <c r="ER190"/>
  <c r="EW190" s="1"/>
  <c r="EF190"/>
  <c r="EK190" s="1"/>
  <c r="DT190"/>
  <c r="DY190" s="1"/>
  <c r="DH190"/>
  <c r="DM190" s="1"/>
  <c r="DA190"/>
  <c r="CV190"/>
  <c r="CJ190"/>
  <c r="CO190" s="1"/>
  <c r="CC190"/>
  <c r="BX190"/>
  <c r="BQ190"/>
  <c r="BL190"/>
  <c r="AZ190"/>
  <c r="BE190" s="1"/>
  <c r="AN190"/>
  <c r="AS190" s="1"/>
  <c r="AB190"/>
  <c r="AG190" s="1"/>
  <c r="P190"/>
  <c r="U190" s="1"/>
  <c r="ER189"/>
  <c r="EW189" s="1"/>
  <c r="EK189"/>
  <c r="EF189"/>
  <c r="DT189"/>
  <c r="DY189" s="1"/>
  <c r="DM189"/>
  <c r="DH189"/>
  <c r="CV189"/>
  <c r="DA189" s="1"/>
  <c r="CJ189"/>
  <c r="CO189" s="1"/>
  <c r="BX189"/>
  <c r="CC189" s="1"/>
  <c r="BL189"/>
  <c r="BQ189" s="1"/>
  <c r="AZ189"/>
  <c r="BE189" s="1"/>
  <c r="AN189"/>
  <c r="AS189" s="1"/>
  <c r="AG189"/>
  <c r="AB189"/>
  <c r="P189"/>
  <c r="U189" s="1"/>
  <c r="EW188"/>
  <c r="ER188"/>
  <c r="EK188"/>
  <c r="EF188"/>
  <c r="DT188"/>
  <c r="DY188" s="1"/>
  <c r="DH188"/>
  <c r="DM188" s="1"/>
  <c r="CV188"/>
  <c r="DA188" s="1"/>
  <c r="CJ188"/>
  <c r="CO188" s="1"/>
  <c r="BX188"/>
  <c r="CC188" s="1"/>
  <c r="BQ188"/>
  <c r="BL188"/>
  <c r="AZ188"/>
  <c r="BE188" s="1"/>
  <c r="AS188"/>
  <c r="AN188"/>
  <c r="AB188"/>
  <c r="AG188" s="1"/>
  <c r="P188"/>
  <c r="U188" s="1"/>
  <c r="ER187"/>
  <c r="EW187" s="1"/>
  <c r="EF187"/>
  <c r="EK187" s="1"/>
  <c r="DT187"/>
  <c r="DY187" s="1"/>
  <c r="DH187"/>
  <c r="DM187" s="1"/>
  <c r="DA187"/>
  <c r="CV187"/>
  <c r="CJ187"/>
  <c r="CO187" s="1"/>
  <c r="CC187"/>
  <c r="BX187"/>
  <c r="BQ187"/>
  <c r="BL187"/>
  <c r="AZ187"/>
  <c r="BE187" s="1"/>
  <c r="AN187"/>
  <c r="AS187" s="1"/>
  <c r="AB187"/>
  <c r="AG187" s="1"/>
  <c r="P187"/>
  <c r="U187" s="1"/>
  <c r="ER186"/>
  <c r="EW186" s="1"/>
  <c r="EK186"/>
  <c r="EF186"/>
  <c r="DT186"/>
  <c r="DY186" s="1"/>
  <c r="DM186"/>
  <c r="DH186"/>
  <c r="CV186"/>
  <c r="DA186" s="1"/>
  <c r="CJ186"/>
  <c r="CO186" s="1"/>
  <c r="BX186"/>
  <c r="CC186" s="1"/>
  <c r="BL186"/>
  <c r="BQ186" s="1"/>
  <c r="AZ186"/>
  <c r="BE186" s="1"/>
  <c r="AN186"/>
  <c r="AS186" s="1"/>
  <c r="AG186"/>
  <c r="AB186"/>
  <c r="P186"/>
  <c r="U186" s="1"/>
  <c r="EW185"/>
  <c r="ER185"/>
  <c r="EK185"/>
  <c r="EF185"/>
  <c r="DT185"/>
  <c r="DY185" s="1"/>
  <c r="DH185"/>
  <c r="DM185" s="1"/>
  <c r="CV185"/>
  <c r="DA185" s="1"/>
  <c r="CJ185"/>
  <c r="CO185" s="1"/>
  <c r="BX185"/>
  <c r="CC185" s="1"/>
  <c r="BQ185"/>
  <c r="BL185"/>
  <c r="AZ185"/>
  <c r="BE185" s="1"/>
  <c r="AS185"/>
  <c r="AN185"/>
  <c r="AB185"/>
  <c r="AG185" s="1"/>
  <c r="P185"/>
  <c r="U185" s="1"/>
  <c r="ER184"/>
  <c r="EW184" s="1"/>
  <c r="EF184"/>
  <c r="EK184" s="1"/>
  <c r="DT184"/>
  <c r="DY184" s="1"/>
  <c r="DH184"/>
  <c r="DM184" s="1"/>
  <c r="DA184"/>
  <c r="CV184"/>
  <c r="CJ184"/>
  <c r="CO184" s="1"/>
  <c r="CC184"/>
  <c r="BX184"/>
  <c r="BQ184"/>
  <c r="BL184"/>
  <c r="AZ184"/>
  <c r="BE184" s="1"/>
  <c r="AN184"/>
  <c r="AS184" s="1"/>
  <c r="AB184"/>
  <c r="AG184" s="1"/>
  <c r="P184"/>
  <c r="U184" s="1"/>
  <c r="ER183"/>
  <c r="EW183" s="1"/>
  <c r="EK183"/>
  <c r="EF183"/>
  <c r="DT183"/>
  <c r="DY183" s="1"/>
  <c r="DM183"/>
  <c r="DH183"/>
  <c r="CV183"/>
  <c r="DA183" s="1"/>
  <c r="CJ183"/>
  <c r="CO183" s="1"/>
  <c r="BX183"/>
  <c r="CC183" s="1"/>
  <c r="BL183"/>
  <c r="BQ183" s="1"/>
  <c r="AZ183"/>
  <c r="BE183" s="1"/>
  <c r="AN183"/>
  <c r="AS183" s="1"/>
  <c r="AG183"/>
  <c r="AB183"/>
  <c r="P183"/>
  <c r="U183" s="1"/>
  <c r="EW182"/>
  <c r="ER182"/>
  <c r="EK182"/>
  <c r="EF182"/>
  <c r="DT182"/>
  <c r="DY182" s="1"/>
  <c r="DH182"/>
  <c r="DM182" s="1"/>
  <c r="CV182"/>
  <c r="DA182" s="1"/>
  <c r="CJ182"/>
  <c r="CO182" s="1"/>
  <c r="BX182"/>
  <c r="CC182" s="1"/>
  <c r="BQ182"/>
  <c r="BL182"/>
  <c r="AZ182"/>
  <c r="BE182" s="1"/>
  <c r="AS182"/>
  <c r="AN182"/>
  <c r="AB182"/>
  <c r="AG182" s="1"/>
  <c r="P182"/>
  <c r="U182" s="1"/>
  <c r="ER181"/>
  <c r="EW181" s="1"/>
  <c r="EF181"/>
  <c r="EK181" s="1"/>
  <c r="DT181"/>
  <c r="DY181" s="1"/>
  <c r="DH181"/>
  <c r="DM181" s="1"/>
  <c r="DA181"/>
  <c r="CV181"/>
  <c r="CJ181"/>
  <c r="CO181" s="1"/>
  <c r="CC181"/>
  <c r="BX181"/>
  <c r="BQ181"/>
  <c r="BL181"/>
  <c r="AZ181"/>
  <c r="BE181" s="1"/>
  <c r="AN181"/>
  <c r="AS181" s="1"/>
  <c r="AB181"/>
  <c r="AG181" s="1"/>
  <c r="P181"/>
  <c r="U181" s="1"/>
  <c r="ER180"/>
  <c r="EW180" s="1"/>
  <c r="EK180"/>
  <c r="EF180"/>
  <c r="DT180"/>
  <c r="DY180" s="1"/>
  <c r="DM180"/>
  <c r="DH180"/>
  <c r="CV180"/>
  <c r="DA180" s="1"/>
  <c r="CJ180"/>
  <c r="CO180" s="1"/>
  <c r="BX180"/>
  <c r="CC180" s="1"/>
  <c r="BL180"/>
  <c r="BQ180" s="1"/>
  <c r="AZ180"/>
  <c r="BE180" s="1"/>
  <c r="AN180"/>
  <c r="AS180" s="1"/>
  <c r="AG180"/>
  <c r="AB180"/>
  <c r="P180"/>
  <c r="U180" s="1"/>
  <c r="EW179"/>
  <c r="ER179"/>
  <c r="EK179"/>
  <c r="EF179"/>
  <c r="DT179"/>
  <c r="DY179" s="1"/>
  <c r="DH179"/>
  <c r="DM179" s="1"/>
  <c r="CV179"/>
  <c r="DA179" s="1"/>
  <c r="CJ179"/>
  <c r="CO179" s="1"/>
  <c r="BX179"/>
  <c r="CC179" s="1"/>
  <c r="BQ179"/>
  <c r="BL179"/>
  <c r="AZ179"/>
  <c r="BE179" s="1"/>
  <c r="AS179"/>
  <c r="AN179"/>
  <c r="AB179"/>
  <c r="AG179" s="1"/>
  <c r="P179"/>
  <c r="U179" s="1"/>
  <c r="ER178"/>
  <c r="EW178" s="1"/>
  <c r="EF178"/>
  <c r="EK178" s="1"/>
  <c r="DT178"/>
  <c r="DY178" s="1"/>
  <c r="DH178"/>
  <c r="DM178" s="1"/>
  <c r="DA178"/>
  <c r="CV178"/>
  <c r="CJ178"/>
  <c r="CO178" s="1"/>
  <c r="CC178"/>
  <c r="BX178"/>
  <c r="BQ178"/>
  <c r="BL178"/>
  <c r="AZ178"/>
  <c r="BE178" s="1"/>
  <c r="AN178"/>
  <c r="AS178" s="1"/>
  <c r="AB178"/>
  <c r="AG178" s="1"/>
  <c r="P178"/>
  <c r="U178" s="1"/>
  <c r="ER177"/>
  <c r="EW177" s="1"/>
  <c r="EK177"/>
  <c r="EF177"/>
  <c r="DT177"/>
  <c r="DY177" s="1"/>
  <c r="DM177"/>
  <c r="DH177"/>
  <c r="CV177"/>
  <c r="DA177" s="1"/>
  <c r="CJ177"/>
  <c r="CO177" s="1"/>
  <c r="BX177"/>
  <c r="CC177" s="1"/>
  <c r="BL177"/>
  <c r="BQ177" s="1"/>
  <c r="AZ177"/>
  <c r="BE177" s="1"/>
  <c r="AN177"/>
  <c r="AS177" s="1"/>
  <c r="AG177"/>
  <c r="AB177"/>
  <c r="P177"/>
  <c r="U177" s="1"/>
  <c r="EW176"/>
  <c r="ER176"/>
  <c r="EK176"/>
  <c r="EF176"/>
  <c r="DT176"/>
  <c r="DY176" s="1"/>
  <c r="DH176"/>
  <c r="DM176" s="1"/>
  <c r="CV176"/>
  <c r="DA176" s="1"/>
  <c r="CJ176"/>
  <c r="CO176" s="1"/>
  <c r="BX176"/>
  <c r="CC176" s="1"/>
  <c r="BQ176"/>
  <c r="BL176"/>
  <c r="AZ176"/>
  <c r="BE176" s="1"/>
  <c r="AS176"/>
  <c r="AN176"/>
  <c r="AB176"/>
  <c r="AG176" s="1"/>
  <c r="P176"/>
  <c r="U176" s="1"/>
  <c r="ER175"/>
  <c r="EW175" s="1"/>
  <c r="EF175"/>
  <c r="EK175" s="1"/>
  <c r="DT175"/>
  <c r="DY175" s="1"/>
  <c r="DM175"/>
  <c r="DH175"/>
  <c r="DA175"/>
  <c r="CV175"/>
  <c r="CJ175"/>
  <c r="CO175" s="1"/>
  <c r="BX175"/>
  <c r="CC175" s="1"/>
  <c r="BQ175"/>
  <c r="BL175"/>
  <c r="AZ175"/>
  <c r="BE175" s="1"/>
  <c r="AN175"/>
  <c r="AS175" s="1"/>
  <c r="AB175"/>
  <c r="AG175" s="1"/>
  <c r="P175"/>
  <c r="U175" s="1"/>
  <c r="ER174"/>
  <c r="EW174" s="1"/>
  <c r="EF174"/>
  <c r="EK174" s="1"/>
  <c r="DT174"/>
  <c r="DY174" s="1"/>
  <c r="DM174"/>
  <c r="DH174"/>
  <c r="CV174"/>
  <c r="DA174" s="1"/>
  <c r="CJ174"/>
  <c r="CO174" s="1"/>
  <c r="CC174"/>
  <c r="BX174"/>
  <c r="BL174"/>
  <c r="BQ174" s="1"/>
  <c r="AZ174"/>
  <c r="BE174" s="1"/>
  <c r="AN174"/>
  <c r="AS174" s="1"/>
  <c r="AG174"/>
  <c r="AB174"/>
  <c r="P174"/>
  <c r="U174" s="1"/>
  <c r="EW173"/>
  <c r="ER173"/>
  <c r="EF173"/>
  <c r="EK173" s="1"/>
  <c r="DT173"/>
  <c r="DY173" s="1"/>
  <c r="DH173"/>
  <c r="DM173" s="1"/>
  <c r="DA173"/>
  <c r="CV173"/>
  <c r="CJ173"/>
  <c r="CO173" s="1"/>
  <c r="BX173"/>
  <c r="CC173" s="1"/>
  <c r="BL173"/>
  <c r="BQ173" s="1"/>
  <c r="AZ173"/>
  <c r="BE173" s="1"/>
  <c r="AS173"/>
  <c r="AN173"/>
  <c r="AB173"/>
  <c r="AG173" s="1"/>
  <c r="P173"/>
  <c r="U173" s="1"/>
  <c r="EW172"/>
  <c r="ER172"/>
  <c r="EF172"/>
  <c r="EK172" s="1"/>
  <c r="DY172"/>
  <c r="DT172"/>
  <c r="DM172"/>
  <c r="DH172"/>
  <c r="CV172"/>
  <c r="DA172" s="1"/>
  <c r="CJ172"/>
  <c r="CO172" s="1"/>
  <c r="CC172"/>
  <c r="BX172"/>
  <c r="BL172"/>
  <c r="BQ172" s="1"/>
  <c r="AZ172"/>
  <c r="BE172" s="1"/>
  <c r="AS172"/>
  <c r="AN172"/>
  <c r="AB172"/>
  <c r="AG172" s="1"/>
  <c r="U172"/>
  <c r="P172"/>
  <c r="EW171"/>
  <c r="ER171"/>
  <c r="EF171"/>
  <c r="EK171" s="1"/>
  <c r="DY171"/>
  <c r="DT171"/>
  <c r="DM171"/>
  <c r="DH171"/>
  <c r="CV171"/>
  <c r="DA171" s="1"/>
  <c r="CJ171"/>
  <c r="CO171" s="1"/>
  <c r="CC171"/>
  <c r="BX171"/>
  <c r="BL171"/>
  <c r="BQ171" s="1"/>
  <c r="BE171"/>
  <c r="AZ171"/>
  <c r="AS171"/>
  <c r="AN171"/>
  <c r="AB171"/>
  <c r="AG171" s="1"/>
  <c r="P171"/>
  <c r="U171" s="1"/>
  <c r="EW170"/>
  <c r="ER170"/>
  <c r="EF170"/>
  <c r="EK170" s="1"/>
  <c r="DT170"/>
  <c r="DY170" s="1"/>
  <c r="DM170"/>
  <c r="DH170"/>
  <c r="CV170"/>
  <c r="DA170" s="1"/>
  <c r="CO170"/>
  <c r="CJ170"/>
  <c r="CC170"/>
  <c r="BX170"/>
  <c r="BL170"/>
  <c r="BQ170" s="1"/>
  <c r="BE170"/>
  <c r="AZ170"/>
  <c r="AS170"/>
  <c r="AN170"/>
  <c r="AB170"/>
  <c r="AG170" s="1"/>
  <c r="P170"/>
  <c r="U170" s="1"/>
  <c r="EW169"/>
  <c r="ER169"/>
  <c r="EF169"/>
  <c r="EK169" s="1"/>
  <c r="DY169"/>
  <c r="DT169"/>
  <c r="DM169"/>
  <c r="DH169"/>
  <c r="CV169"/>
  <c r="DA169" s="1"/>
  <c r="CJ169"/>
  <c r="CO169" s="1"/>
  <c r="CC169"/>
  <c r="BX169"/>
  <c r="BL169"/>
  <c r="BQ169" s="1"/>
  <c r="AZ169"/>
  <c r="BE169" s="1"/>
  <c r="AS169"/>
  <c r="AN169"/>
  <c r="AB169"/>
  <c r="AG169" s="1"/>
  <c r="U169"/>
  <c r="P169"/>
  <c r="EW168"/>
  <c r="ER168"/>
  <c r="EF168"/>
  <c r="EK168" s="1"/>
  <c r="DY168"/>
  <c r="DT168"/>
  <c r="DM168"/>
  <c r="DH168"/>
  <c r="CV168"/>
  <c r="DA168" s="1"/>
  <c r="CJ168"/>
  <c r="CO168" s="1"/>
  <c r="CC168"/>
  <c r="BX168"/>
  <c r="BL168"/>
  <c r="BQ168" s="1"/>
  <c r="BE168"/>
  <c r="AZ168"/>
  <c r="AS168"/>
  <c r="AN168"/>
  <c r="AB168"/>
  <c r="AG168" s="1"/>
  <c r="P168"/>
  <c r="U168" s="1"/>
  <c r="EW167"/>
  <c r="ER167"/>
  <c r="EF167"/>
  <c r="EK167" s="1"/>
  <c r="DT167"/>
  <c r="DY167" s="1"/>
  <c r="DM167"/>
  <c r="DH167"/>
  <c r="CV167"/>
  <c r="DA167" s="1"/>
  <c r="CO167"/>
  <c r="CJ167"/>
  <c r="CC167"/>
  <c r="BX167"/>
  <c r="BL167"/>
  <c r="BQ167" s="1"/>
  <c r="BE167"/>
  <c r="AZ167"/>
  <c r="AS167"/>
  <c r="AN167"/>
  <c r="AB167"/>
  <c r="AG167" s="1"/>
  <c r="P167"/>
  <c r="U167" s="1"/>
  <c r="EW166"/>
  <c r="ER166"/>
  <c r="EF166"/>
  <c r="EK166" s="1"/>
  <c r="DY166"/>
  <c r="DT166"/>
  <c r="DM166"/>
  <c r="DH166"/>
  <c r="CV166"/>
  <c r="DA166" s="1"/>
  <c r="CJ166"/>
  <c r="CO166" s="1"/>
  <c r="CC166"/>
  <c r="BX166"/>
  <c r="BL166"/>
  <c r="BQ166" s="1"/>
  <c r="AZ166"/>
  <c r="BE166" s="1"/>
  <c r="AS166"/>
  <c r="AN166"/>
  <c r="AB166"/>
  <c r="AG166" s="1"/>
  <c r="U166"/>
  <c r="P166"/>
  <c r="EW165"/>
  <c r="ER165"/>
  <c r="EF165"/>
  <c r="EK165" s="1"/>
  <c r="DY165"/>
  <c r="DT165"/>
  <c r="DM165"/>
  <c r="DH165"/>
  <c r="CV165"/>
  <c r="DA165" s="1"/>
  <c r="CJ165"/>
  <c r="CO165" s="1"/>
  <c r="CC165"/>
  <c r="BX165"/>
  <c r="BL165"/>
  <c r="BQ165" s="1"/>
  <c r="BE165"/>
  <c r="AZ165"/>
  <c r="AS165"/>
  <c r="AN165"/>
  <c r="AB165"/>
  <c r="AG165" s="1"/>
  <c r="P165"/>
  <c r="U165" s="1"/>
  <c r="EW164"/>
  <c r="ER164"/>
  <c r="EF164"/>
  <c r="EK164" s="1"/>
  <c r="DT164"/>
  <c r="DY164" s="1"/>
  <c r="DM164"/>
  <c r="DH164"/>
  <c r="CV164"/>
  <c r="DA164" s="1"/>
  <c r="CO164"/>
  <c r="CJ164"/>
  <c r="CC164"/>
  <c r="BX164"/>
  <c r="BL164"/>
  <c r="BQ164" s="1"/>
  <c r="BE164"/>
  <c r="AZ164"/>
  <c r="AS164"/>
  <c r="AN164"/>
  <c r="AB164"/>
  <c r="AG164" s="1"/>
  <c r="P164"/>
  <c r="U164" s="1"/>
  <c r="EW163"/>
  <c r="ER163"/>
  <c r="EF163"/>
  <c r="EK163" s="1"/>
  <c r="DY163"/>
  <c r="DT163"/>
  <c r="DM163"/>
  <c r="DH163"/>
  <c r="CV163"/>
  <c r="DA163" s="1"/>
  <c r="CJ163"/>
  <c r="CO163" s="1"/>
  <c r="CC163"/>
  <c r="BX163"/>
  <c r="BQ163"/>
  <c r="BL163"/>
  <c r="AZ163"/>
  <c r="BE163" s="1"/>
  <c r="AS163"/>
  <c r="AN163"/>
  <c r="AG163"/>
  <c r="AB163"/>
  <c r="P163"/>
  <c r="U163" s="1"/>
  <c r="EW162"/>
  <c r="ER162"/>
  <c r="EK162"/>
  <c r="EF162"/>
  <c r="DT162"/>
  <c r="DY162" s="1"/>
  <c r="DM162"/>
  <c r="DH162"/>
  <c r="DA162"/>
  <c r="CV162"/>
  <c r="CJ162"/>
  <c r="CO162" s="1"/>
  <c r="CC162"/>
  <c r="BX162"/>
  <c r="BQ162"/>
  <c r="BL162"/>
  <c r="AZ162"/>
  <c r="BE162" s="1"/>
  <c r="AS162"/>
  <c r="AN162"/>
  <c r="AG162"/>
  <c r="AB162"/>
  <c r="P162"/>
  <c r="U162" s="1"/>
  <c r="EW161"/>
  <c r="ER161"/>
  <c r="EK161"/>
  <c r="EF161"/>
  <c r="DT161"/>
  <c r="DY161" s="1"/>
  <c r="DM161"/>
  <c r="DH161"/>
  <c r="DA161"/>
  <c r="CV161"/>
  <c r="CJ161"/>
  <c r="CO161" s="1"/>
  <c r="CC161"/>
  <c r="BX161"/>
  <c r="BQ161"/>
  <c r="BL161"/>
  <c r="AZ161"/>
  <c r="BE161" s="1"/>
  <c r="AS161"/>
  <c r="AN161"/>
  <c r="AG161"/>
  <c r="AB161"/>
  <c r="P161"/>
  <c r="U161" s="1"/>
  <c r="EW160"/>
  <c r="ER160"/>
  <c r="EK160"/>
  <c r="EF160"/>
  <c r="DT160"/>
  <c r="DY160" s="1"/>
  <c r="DM160"/>
  <c r="DH160"/>
  <c r="DA160"/>
  <c r="CV160"/>
  <c r="CJ160"/>
  <c r="CO160" s="1"/>
  <c r="CC160"/>
  <c r="BX160"/>
  <c r="BQ160"/>
  <c r="BL160"/>
  <c r="AZ160"/>
  <c r="BE160" s="1"/>
  <c r="AS160"/>
  <c r="AN160"/>
  <c r="AG160"/>
  <c r="AB160"/>
  <c r="P160"/>
  <c r="U160" s="1"/>
  <c r="EW159"/>
  <c r="ER159"/>
  <c r="EK159"/>
  <c r="EF159"/>
  <c r="DT159"/>
  <c r="DY159" s="1"/>
  <c r="DM159"/>
  <c r="DH159"/>
  <c r="DA159"/>
  <c r="CV159"/>
  <c r="CJ159"/>
  <c r="CO159" s="1"/>
  <c r="CC159"/>
  <c r="BX159"/>
  <c r="BQ159"/>
  <c r="BL159"/>
  <c r="AZ159"/>
  <c r="BE159" s="1"/>
  <c r="AS159"/>
  <c r="AN159"/>
  <c r="AG159"/>
  <c r="AB159"/>
  <c r="P159"/>
  <c r="U159" s="1"/>
  <c r="EW158"/>
  <c r="ER158"/>
  <c r="EK158"/>
  <c r="EF158"/>
  <c r="DT158"/>
  <c r="DY158" s="1"/>
  <c r="DM158"/>
  <c r="DH158"/>
  <c r="DA158"/>
  <c r="CV158"/>
  <c r="CJ158"/>
  <c r="CO158" s="1"/>
  <c r="CC158"/>
  <c r="BX158"/>
  <c r="BQ158"/>
  <c r="BL158"/>
  <c r="AZ158"/>
  <c r="BE158" s="1"/>
  <c r="AS158"/>
  <c r="AN158"/>
  <c r="AG158"/>
  <c r="AB158"/>
  <c r="P158"/>
  <c r="U158" s="1"/>
  <c r="EW157"/>
  <c r="ER157"/>
  <c r="EK157"/>
  <c r="EF157"/>
  <c r="DT157"/>
  <c r="DY157" s="1"/>
  <c r="DM157"/>
  <c r="DH157"/>
  <c r="DA157"/>
  <c r="CV157"/>
  <c r="CJ157"/>
  <c r="CO157" s="1"/>
  <c r="CC157"/>
  <c r="BX157"/>
  <c r="BQ157"/>
  <c r="BL157"/>
  <c r="AZ157"/>
  <c r="BE157" s="1"/>
  <c r="AS157"/>
  <c r="AN157"/>
  <c r="AG157"/>
  <c r="AB157"/>
  <c r="P157"/>
  <c r="U157" s="1"/>
  <c r="EW156"/>
  <c r="ER156"/>
  <c r="EK156"/>
  <c r="EF156"/>
  <c r="DT156"/>
  <c r="DY156" s="1"/>
  <c r="DM156"/>
  <c r="DH156"/>
  <c r="DA156"/>
  <c r="CV156"/>
  <c r="CJ156"/>
  <c r="CO156" s="1"/>
  <c r="CC156"/>
  <c r="BX156"/>
  <c r="BQ156"/>
  <c r="BL156"/>
  <c r="AZ156"/>
  <c r="BE156" s="1"/>
  <c r="AS156"/>
  <c r="AN156"/>
  <c r="AG156"/>
  <c r="AB156"/>
  <c r="P156"/>
  <c r="U156" s="1"/>
  <c r="EW155"/>
  <c r="ER155"/>
  <c r="EK155"/>
  <c r="EF155"/>
  <c r="DT155"/>
  <c r="DY155" s="1"/>
  <c r="DM155"/>
  <c r="DH155"/>
  <c r="DA155"/>
  <c r="CV155"/>
  <c r="CJ155"/>
  <c r="CO155" s="1"/>
  <c r="CC155"/>
  <c r="BX155"/>
  <c r="BQ155"/>
  <c r="BL155"/>
  <c r="AZ155"/>
  <c r="BE155" s="1"/>
  <c r="AS155"/>
  <c r="AN155"/>
  <c r="AG155"/>
  <c r="AB155"/>
  <c r="P155"/>
  <c r="U155" s="1"/>
  <c r="EW154"/>
  <c r="ER154"/>
  <c r="EK154"/>
  <c r="EF154"/>
  <c r="DT154"/>
  <c r="DY154" s="1"/>
  <c r="DM154"/>
  <c r="DH154"/>
  <c r="DA154"/>
  <c r="CV154"/>
  <c r="CJ154"/>
  <c r="CO154" s="1"/>
  <c r="CC154"/>
  <c r="BX154"/>
  <c r="BQ154"/>
  <c r="BL154"/>
  <c r="AZ154"/>
  <c r="BE154" s="1"/>
  <c r="AS154"/>
  <c r="AN154"/>
  <c r="AG154"/>
  <c r="AB154"/>
  <c r="P154"/>
  <c r="U154" s="1"/>
  <c r="EW153"/>
  <c r="ER153"/>
  <c r="EK153"/>
  <c r="EF153"/>
  <c r="DT153"/>
  <c r="DY153" s="1"/>
  <c r="DM153"/>
  <c r="DH153"/>
  <c r="DA153"/>
  <c r="CV153"/>
  <c r="CJ153"/>
  <c r="CO153" s="1"/>
  <c r="CC153"/>
  <c r="BX153"/>
  <c r="BQ153"/>
  <c r="BL153"/>
  <c r="AZ153"/>
  <c r="BE153" s="1"/>
  <c r="AS153"/>
  <c r="AN153"/>
  <c r="AG153"/>
  <c r="AB153"/>
  <c r="P153"/>
  <c r="U153" s="1"/>
  <c r="EW152"/>
  <c r="ER152"/>
  <c r="EK152"/>
  <c r="EF152"/>
  <c r="DT152"/>
  <c r="DY152" s="1"/>
  <c r="DM152"/>
  <c r="DH152"/>
  <c r="DA152"/>
  <c r="CV152"/>
  <c r="CJ152"/>
  <c r="CO152" s="1"/>
  <c r="CC152"/>
  <c r="BX152"/>
  <c r="BQ152"/>
  <c r="BL152"/>
  <c r="AZ152"/>
  <c r="BE152" s="1"/>
  <c r="AS152"/>
  <c r="AN152"/>
  <c r="AG152"/>
  <c r="AB152"/>
  <c r="P152"/>
  <c r="U152" s="1"/>
  <c r="EW151"/>
  <c r="ER151"/>
  <c r="EK151"/>
  <c r="EF151"/>
  <c r="DT151"/>
  <c r="DY151" s="1"/>
  <c r="DM151"/>
  <c r="DH151"/>
  <c r="DA151"/>
  <c r="CV151"/>
  <c r="CJ151"/>
  <c r="CO151" s="1"/>
  <c r="CC151"/>
  <c r="BX151"/>
  <c r="BQ151"/>
  <c r="BL151"/>
  <c r="AZ151"/>
  <c r="BE151" s="1"/>
  <c r="AS151"/>
  <c r="AN151"/>
  <c r="AG151"/>
  <c r="AB151"/>
  <c r="P151"/>
  <c r="U151" s="1"/>
  <c r="EW150"/>
  <c r="ER150"/>
  <c r="EK150"/>
  <c r="EF150"/>
  <c r="DT150"/>
  <c r="DY150" s="1"/>
  <c r="DM150"/>
  <c r="DH150"/>
  <c r="DA150"/>
  <c r="CV150"/>
  <c r="CJ150"/>
  <c r="CO150" s="1"/>
  <c r="CC150"/>
  <c r="BX150"/>
  <c r="BQ150"/>
  <c r="BL150"/>
  <c r="AZ150"/>
  <c r="BE150" s="1"/>
  <c r="AS150"/>
  <c r="AN150"/>
  <c r="AG150"/>
  <c r="AB150"/>
  <c r="P150"/>
  <c r="U150" s="1"/>
  <c r="EW149"/>
  <c r="ER149"/>
  <c r="EK149"/>
  <c r="EF149"/>
  <c r="DT149"/>
  <c r="DY149" s="1"/>
  <c r="DM149"/>
  <c r="DH149"/>
  <c r="DA149"/>
  <c r="CV149"/>
  <c r="CJ149"/>
  <c r="CO149" s="1"/>
  <c r="CC149"/>
  <c r="BX149"/>
  <c r="BQ149"/>
  <c r="BL149"/>
  <c r="AZ149"/>
  <c r="BE149" s="1"/>
  <c r="AS149"/>
  <c r="AN149"/>
  <c r="AG149"/>
  <c r="AB149"/>
  <c r="P149"/>
  <c r="U149" s="1"/>
  <c r="EW148"/>
  <c r="ER148"/>
  <c r="EK148"/>
  <c r="EF148"/>
  <c r="DT148"/>
  <c r="DY148" s="1"/>
  <c r="DM148"/>
  <c r="DH148"/>
  <c r="DA148"/>
  <c r="CV148"/>
  <c r="CJ148"/>
  <c r="CO148" s="1"/>
  <c r="CC148"/>
  <c r="BX148"/>
  <c r="BQ148"/>
  <c r="BL148"/>
  <c r="AZ148"/>
  <c r="BE148" s="1"/>
  <c r="AS148"/>
  <c r="AN148"/>
  <c r="AG148"/>
  <c r="AB148"/>
  <c r="P148"/>
  <c r="U148" s="1"/>
  <c r="EW147"/>
  <c r="ER147"/>
  <c r="EK147"/>
  <c r="EF147"/>
  <c r="DT147"/>
  <c r="DY147" s="1"/>
  <c r="DM147"/>
  <c r="DH147"/>
  <c r="DA147"/>
  <c r="CV147"/>
  <c r="CJ147"/>
  <c r="CO147" s="1"/>
  <c r="CC147"/>
  <c r="BX147"/>
  <c r="BQ147"/>
  <c r="BL147"/>
  <c r="AZ147"/>
  <c r="BE147" s="1"/>
  <c r="AS147"/>
  <c r="AN147"/>
  <c r="AG147"/>
  <c r="AB147"/>
  <c r="P147"/>
  <c r="U147" s="1"/>
  <c r="EW146"/>
  <c r="ER146"/>
  <c r="EK146"/>
  <c r="EF146"/>
  <c r="DT146"/>
  <c r="DY146" s="1"/>
  <c r="DM146"/>
  <c r="DH146"/>
  <c r="DA146"/>
  <c r="CV146"/>
  <c r="CJ146"/>
  <c r="CO146" s="1"/>
  <c r="CC146"/>
  <c r="BX146"/>
  <c r="BQ146"/>
  <c r="BL146"/>
  <c r="AZ146"/>
  <c r="BE146" s="1"/>
  <c r="AS146"/>
  <c r="AN146"/>
  <c r="AG146"/>
  <c r="AB146"/>
  <c r="P146"/>
  <c r="U146" s="1"/>
  <c r="EW145"/>
  <c r="ER145"/>
  <c r="EK145"/>
  <c r="EF145"/>
  <c r="DT145"/>
  <c r="DY145" s="1"/>
  <c r="DM145"/>
  <c r="DH145"/>
  <c r="DA145"/>
  <c r="CV145"/>
  <c r="CJ145"/>
  <c r="CO145" s="1"/>
  <c r="CC145"/>
  <c r="BX145"/>
  <c r="BQ145"/>
  <c r="BL145"/>
  <c r="AZ145"/>
  <c r="BE145" s="1"/>
  <c r="AS145"/>
  <c r="AN145"/>
  <c r="AG145"/>
  <c r="AB145"/>
  <c r="P145"/>
  <c r="U145" s="1"/>
  <c r="EW144"/>
  <c r="ER144"/>
  <c r="EK144"/>
  <c r="EF144"/>
  <c r="DT144"/>
  <c r="DY144" s="1"/>
  <c r="DM144"/>
  <c r="DH144"/>
  <c r="DA144"/>
  <c r="CV144"/>
  <c r="CJ144"/>
  <c r="CO144" s="1"/>
  <c r="CC144"/>
  <c r="BX144"/>
  <c r="BQ144"/>
  <c r="BL144"/>
  <c r="AZ144"/>
  <c r="BE144" s="1"/>
  <c r="AS144"/>
  <c r="AN144"/>
  <c r="AG144"/>
  <c r="AB144"/>
  <c r="P144"/>
  <c r="U144" s="1"/>
  <c r="EW143"/>
  <c r="ER143"/>
  <c r="EK143"/>
  <c r="EF143"/>
  <c r="DT143"/>
  <c r="DY143" s="1"/>
  <c r="DM143"/>
  <c r="DH143"/>
  <c r="DA143"/>
  <c r="CV143"/>
  <c r="CJ143"/>
  <c r="CO143" s="1"/>
  <c r="CC143"/>
  <c r="BX143"/>
  <c r="BQ143"/>
  <c r="BL143"/>
  <c r="AZ143"/>
  <c r="BE143" s="1"/>
  <c r="AS143"/>
  <c r="AN143"/>
  <c r="AG143"/>
  <c r="AB143"/>
  <c r="P143"/>
  <c r="U143" s="1"/>
  <c r="EW142"/>
  <c r="ER142"/>
  <c r="EK142"/>
  <c r="EF142"/>
  <c r="DT142"/>
  <c r="DY142" s="1"/>
  <c r="DM142"/>
  <c r="DH142"/>
  <c r="DA142"/>
  <c r="CV142"/>
  <c r="CJ142"/>
  <c r="CO142" s="1"/>
  <c r="CC142"/>
  <c r="BX142"/>
  <c r="BQ142"/>
  <c r="BL142"/>
  <c r="AZ142"/>
  <c r="BE142" s="1"/>
  <c r="AS142"/>
  <c r="AN142"/>
  <c r="AG142"/>
  <c r="AB142"/>
  <c r="P142"/>
  <c r="U142" s="1"/>
  <c r="EW141"/>
  <c r="ER141"/>
  <c r="EK141"/>
  <c r="EF141"/>
  <c r="DT141"/>
  <c r="DY141" s="1"/>
  <c r="DM141"/>
  <c r="DH141"/>
  <c r="DA141"/>
  <c r="CV141"/>
  <c r="CJ141"/>
  <c r="CO141" s="1"/>
  <c r="CC141"/>
  <c r="BX141"/>
  <c r="BQ141"/>
  <c r="BL141"/>
  <c r="AZ141"/>
  <c r="BE141" s="1"/>
  <c r="AS141"/>
  <c r="AN141"/>
  <c r="AG141"/>
  <c r="AB141"/>
  <c r="P141"/>
  <c r="U141" s="1"/>
  <c r="EW140"/>
  <c r="ER140"/>
  <c r="EK140"/>
  <c r="EF140"/>
  <c r="DT140"/>
  <c r="DY140" s="1"/>
  <c r="DM140"/>
  <c r="DH140"/>
  <c r="DA140"/>
  <c r="CV140"/>
  <c r="CJ140"/>
  <c r="CO140" s="1"/>
  <c r="CC140"/>
  <c r="BX140"/>
  <c r="BQ140"/>
  <c r="BL140"/>
  <c r="AZ140"/>
  <c r="BE140" s="1"/>
  <c r="AS140"/>
  <c r="AN140"/>
  <c r="AG140"/>
  <c r="AB140"/>
  <c r="P140"/>
  <c r="U140" s="1"/>
  <c r="EW139"/>
  <c r="ER139"/>
  <c r="EK139"/>
  <c r="EF139"/>
  <c r="DT139"/>
  <c r="DY139" s="1"/>
  <c r="DM139"/>
  <c r="DH139"/>
  <c r="DA139"/>
  <c r="CV139"/>
  <c r="CJ139"/>
  <c r="CO139" s="1"/>
  <c r="CC139"/>
  <c r="BX139"/>
  <c r="BQ139"/>
  <c r="BL139"/>
  <c r="AZ139"/>
  <c r="BE139" s="1"/>
  <c r="AS139"/>
  <c r="AN139"/>
  <c r="AG139"/>
  <c r="AB139"/>
  <c r="P139"/>
  <c r="U139" s="1"/>
  <c r="EW138"/>
  <c r="ER138"/>
  <c r="EK138"/>
  <c r="EF138"/>
  <c r="DT138"/>
  <c r="DY138" s="1"/>
  <c r="DM138"/>
  <c r="DH138"/>
  <c r="DA138"/>
  <c r="CV138"/>
  <c r="CJ138"/>
  <c r="CO138" s="1"/>
  <c r="CC138"/>
  <c r="BX138"/>
  <c r="BQ138"/>
  <c r="BL138"/>
  <c r="AZ138"/>
  <c r="BE138" s="1"/>
  <c r="AS138"/>
  <c r="AN138"/>
  <c r="AG138"/>
  <c r="AB138"/>
  <c r="P138"/>
  <c r="U138" s="1"/>
  <c r="EW137"/>
  <c r="ER137"/>
  <c r="EK137"/>
  <c r="EF137"/>
  <c r="DT137"/>
  <c r="DY137" s="1"/>
  <c r="DM137"/>
  <c r="DH137"/>
  <c r="DA137"/>
  <c r="CV137"/>
  <c r="CJ137"/>
  <c r="CO137" s="1"/>
  <c r="CC137"/>
  <c r="BX137"/>
  <c r="BQ137"/>
  <c r="BL137"/>
  <c r="AZ137"/>
  <c r="BE137" s="1"/>
  <c r="AS137"/>
  <c r="AN137"/>
  <c r="AG137"/>
  <c r="AB137"/>
  <c r="P137"/>
  <c r="U137" s="1"/>
  <c r="EW136"/>
  <c r="ER136"/>
  <c r="EK136"/>
  <c r="EF136"/>
  <c r="DT136"/>
  <c r="DY136" s="1"/>
  <c r="DM136"/>
  <c r="DH136"/>
  <c r="DA136"/>
  <c r="CV136"/>
  <c r="CJ136"/>
  <c r="CO136" s="1"/>
  <c r="CC136"/>
  <c r="BX136"/>
  <c r="BQ136"/>
  <c r="BL136"/>
  <c r="AZ136"/>
  <c r="BE136" s="1"/>
  <c r="AS136"/>
  <c r="AN136"/>
  <c r="AG136"/>
  <c r="AB136"/>
  <c r="P136"/>
  <c r="U136" s="1"/>
  <c r="EW135"/>
  <c r="ER135"/>
  <c r="EK135"/>
  <c r="EF135"/>
  <c r="DT135"/>
  <c r="DY135" s="1"/>
  <c r="DM135"/>
  <c r="DH135"/>
  <c r="DA135"/>
  <c r="CV135"/>
  <c r="CJ135"/>
  <c r="CO135" s="1"/>
  <c r="CC135"/>
  <c r="BX135"/>
  <c r="BQ135"/>
  <c r="BL135"/>
  <c r="AZ135"/>
  <c r="BE135" s="1"/>
  <c r="AS135"/>
  <c r="AN135"/>
  <c r="AG135"/>
  <c r="AB135"/>
  <c r="P135"/>
  <c r="U135" s="1"/>
  <c r="EW134"/>
  <c r="ER134"/>
  <c r="EK134"/>
  <c r="EF134"/>
  <c r="DT134"/>
  <c r="DY134" s="1"/>
  <c r="DM134"/>
  <c r="DH134"/>
  <c r="DA134"/>
  <c r="CV134"/>
  <c r="CJ134"/>
  <c r="CO134" s="1"/>
  <c r="CC134"/>
  <c r="BX134"/>
  <c r="BQ134"/>
  <c r="BL134"/>
  <c r="AZ134"/>
  <c r="BE134" s="1"/>
  <c r="AS134"/>
  <c r="AN134"/>
  <c r="AG134"/>
  <c r="AB134"/>
  <c r="P134"/>
  <c r="U134" s="1"/>
  <c r="EW133"/>
  <c r="ER133"/>
  <c r="EK133"/>
  <c r="EF133"/>
  <c r="DT133"/>
  <c r="DY133" s="1"/>
  <c r="DM133"/>
  <c r="DH133"/>
  <c r="DA133"/>
  <c r="CV133"/>
  <c r="CJ133"/>
  <c r="CO133" s="1"/>
  <c r="CC133"/>
  <c r="BX133"/>
  <c r="BQ133"/>
  <c r="BL133"/>
  <c r="AZ133"/>
  <c r="BE133" s="1"/>
  <c r="AS133"/>
  <c r="AN133"/>
  <c r="AG133"/>
  <c r="AB133"/>
  <c r="P133"/>
  <c r="U133" s="1"/>
  <c r="EW132"/>
  <c r="ER132"/>
  <c r="EK132"/>
  <c r="EF132"/>
  <c r="DT132"/>
  <c r="DY132" s="1"/>
  <c r="DM132"/>
  <c r="DH132"/>
  <c r="DA132"/>
  <c r="CV132"/>
  <c r="CJ132"/>
  <c r="CO132" s="1"/>
  <c r="CC132"/>
  <c r="BX132"/>
  <c r="BQ132"/>
  <c r="BL132"/>
  <c r="AZ132"/>
  <c r="BE132" s="1"/>
  <c r="AS132"/>
  <c r="AN132"/>
  <c r="AG132"/>
  <c r="AB132"/>
  <c r="P132"/>
  <c r="U132" s="1"/>
  <c r="EW131"/>
  <c r="ER131"/>
  <c r="EK131"/>
  <c r="EF131"/>
  <c r="DT131"/>
  <c r="DY131" s="1"/>
  <c r="DM131"/>
  <c r="DH131"/>
  <c r="DA131"/>
  <c r="CV131"/>
  <c r="CJ131"/>
  <c r="CO131" s="1"/>
  <c r="CC131"/>
  <c r="BX131"/>
  <c r="BQ131"/>
  <c r="BL131"/>
  <c r="AZ131"/>
  <c r="BE131" s="1"/>
  <c r="AS131"/>
  <c r="AN131"/>
  <c r="AG131"/>
  <c r="AB131"/>
  <c r="P131"/>
  <c r="U131" s="1"/>
  <c r="EW130"/>
  <c r="ER130"/>
  <c r="EK130"/>
  <c r="EF130"/>
  <c r="DT130"/>
  <c r="DY130" s="1"/>
  <c r="DM130"/>
  <c r="DH130"/>
  <c r="DA130"/>
  <c r="CV130"/>
  <c r="CJ130"/>
  <c r="CO130" s="1"/>
  <c r="CC130"/>
  <c r="BX130"/>
  <c r="BQ130"/>
  <c r="BL130"/>
  <c r="AZ130"/>
  <c r="BE130" s="1"/>
  <c r="AS130"/>
  <c r="AN130"/>
  <c r="AG130"/>
  <c r="AB130"/>
  <c r="P130"/>
  <c r="U130" s="1"/>
  <c r="EW129"/>
  <c r="ER129"/>
  <c r="EK129"/>
  <c r="EF129"/>
  <c r="DT129"/>
  <c r="DY129" s="1"/>
  <c r="DM129"/>
  <c r="DH129"/>
  <c r="DA129"/>
  <c r="CV129"/>
  <c r="CJ129"/>
  <c r="CO129" s="1"/>
  <c r="CC129"/>
  <c r="BX129"/>
  <c r="BQ129"/>
  <c r="BL129"/>
  <c r="AZ129"/>
  <c r="BE129" s="1"/>
  <c r="AS129"/>
  <c r="AN129"/>
  <c r="AG129"/>
  <c r="AB129"/>
  <c r="P129"/>
  <c r="U129" s="1"/>
  <c r="EW128"/>
  <c r="ER128"/>
  <c r="EK128"/>
  <c r="EF128"/>
  <c r="DT128"/>
  <c r="DY128" s="1"/>
  <c r="DM128"/>
  <c r="DH128"/>
  <c r="DA128"/>
  <c r="CV128"/>
  <c r="CJ128"/>
  <c r="CO128" s="1"/>
  <c r="CC128"/>
  <c r="BX128"/>
  <c r="BQ128"/>
  <c r="BL128"/>
  <c r="AZ128"/>
  <c r="BE128" s="1"/>
  <c r="AS128"/>
  <c r="AN128"/>
  <c r="AG128"/>
  <c r="AB128"/>
  <c r="P128"/>
  <c r="U128" s="1"/>
  <c r="EW127"/>
  <c r="ER127"/>
  <c r="EK127"/>
  <c r="EF127"/>
  <c r="DT127"/>
  <c r="DY127" s="1"/>
  <c r="DM127"/>
  <c r="DH127"/>
  <c r="DA127"/>
  <c r="CV127"/>
  <c r="CJ127"/>
  <c r="CO127" s="1"/>
  <c r="CC127"/>
  <c r="BX127"/>
  <c r="BQ127"/>
  <c r="BL127"/>
  <c r="AZ127"/>
  <c r="BE127" s="1"/>
  <c r="AS127"/>
  <c r="AN127"/>
  <c r="AG127"/>
  <c r="AB127"/>
  <c r="P127"/>
  <c r="U127" s="1"/>
  <c r="EW126"/>
  <c r="ER126"/>
  <c r="EK126"/>
  <c r="EF126"/>
  <c r="DT126"/>
  <c r="DY126" s="1"/>
  <c r="DM126"/>
  <c r="DH126"/>
  <c r="DA126"/>
  <c r="CV126"/>
  <c r="CJ126"/>
  <c r="CO126" s="1"/>
  <c r="CC126"/>
  <c r="BX126"/>
  <c r="BQ126"/>
  <c r="BL126"/>
  <c r="AZ126"/>
  <c r="BE126" s="1"/>
  <c r="AS126"/>
  <c r="AN126"/>
  <c r="AG126"/>
  <c r="AB126"/>
  <c r="P126"/>
  <c r="U126" s="1"/>
  <c r="EW125"/>
  <c r="ER125"/>
  <c r="EK125"/>
  <c r="EF125"/>
  <c r="DT125"/>
  <c r="DY125" s="1"/>
  <c r="DM125"/>
  <c r="DH125"/>
  <c r="DA125"/>
  <c r="CV125"/>
  <c r="CJ125"/>
  <c r="CO125" s="1"/>
  <c r="CC125"/>
  <c r="BX125"/>
  <c r="BQ125"/>
  <c r="BL125"/>
  <c r="AZ125"/>
  <c r="BE125" s="1"/>
  <c r="AS125"/>
  <c r="AN125"/>
  <c r="AG125"/>
  <c r="AB125"/>
  <c r="P125"/>
  <c r="U125" s="1"/>
  <c r="EW124"/>
  <c r="ER124"/>
  <c r="EK124"/>
  <c r="EF124"/>
  <c r="DT124"/>
  <c r="DY124" s="1"/>
  <c r="DM124"/>
  <c r="DH124"/>
  <c r="DA124"/>
  <c r="CV124"/>
  <c r="CJ124"/>
  <c r="CO124" s="1"/>
  <c r="CC124"/>
  <c r="BX124"/>
  <c r="BQ124"/>
  <c r="BL124"/>
  <c r="AZ124"/>
  <c r="BE124" s="1"/>
  <c r="AS124"/>
  <c r="AN124"/>
  <c r="AG124"/>
  <c r="AB124"/>
  <c r="P124"/>
  <c r="U124" s="1"/>
  <c r="EW123"/>
  <c r="ER123"/>
  <c r="EK123"/>
  <c r="EF123"/>
  <c r="DT123"/>
  <c r="DY123" s="1"/>
  <c r="DM123"/>
  <c r="DH123"/>
  <c r="DA123"/>
  <c r="CV123"/>
  <c r="CJ123"/>
  <c r="CO123" s="1"/>
  <c r="CC123"/>
  <c r="BX123"/>
  <c r="BQ123"/>
  <c r="BL123"/>
  <c r="AZ123"/>
  <c r="BE123" s="1"/>
  <c r="AS123"/>
  <c r="AN123"/>
  <c r="AG123"/>
  <c r="AB123"/>
  <c r="P123"/>
  <c r="U123" s="1"/>
  <c r="EW122"/>
  <c r="ER122"/>
  <c r="EK122"/>
  <c r="EF122"/>
  <c r="DT122"/>
  <c r="DY122" s="1"/>
  <c r="DM122"/>
  <c r="DH122"/>
  <c r="DA122"/>
  <c r="CV122"/>
  <c r="CJ122"/>
  <c r="CO122" s="1"/>
  <c r="CC122"/>
  <c r="BX122"/>
  <c r="BQ122"/>
  <c r="BL122"/>
  <c r="AZ122"/>
  <c r="BE122" s="1"/>
  <c r="AS122"/>
  <c r="AN122"/>
  <c r="AG122"/>
  <c r="AB122"/>
  <c r="P122"/>
  <c r="U122" s="1"/>
  <c r="EW121"/>
  <c r="ER121"/>
  <c r="EK121"/>
  <c r="EF121"/>
  <c r="DT121"/>
  <c r="DY121" s="1"/>
  <c r="DM121"/>
  <c r="DH121"/>
  <c r="DA121"/>
  <c r="CV121"/>
  <c r="CJ121"/>
  <c r="CO121" s="1"/>
  <c r="CC121"/>
  <c r="BX121"/>
  <c r="BQ121"/>
  <c r="BL121"/>
  <c r="AZ121"/>
  <c r="BE121" s="1"/>
  <c r="AS121"/>
  <c r="AN121"/>
  <c r="AG121"/>
  <c r="AB121"/>
  <c r="P121"/>
  <c r="U121" s="1"/>
  <c r="EW120"/>
  <c r="ER120"/>
  <c r="EK120"/>
  <c r="EF120"/>
  <c r="DT120"/>
  <c r="DY120" s="1"/>
  <c r="DM120"/>
  <c r="DH120"/>
  <c r="DA120"/>
  <c r="CV120"/>
  <c r="CJ120"/>
  <c r="CO120" s="1"/>
  <c r="CC120"/>
  <c r="BX120"/>
  <c r="BQ120"/>
  <c r="BL120"/>
  <c r="AZ120"/>
  <c r="BE120" s="1"/>
  <c r="AS120"/>
  <c r="AN120"/>
  <c r="AG120"/>
  <c r="AB120"/>
  <c r="P120"/>
  <c r="U120" s="1"/>
  <c r="EW119"/>
  <c r="ER119"/>
  <c r="EK119"/>
  <c r="EF119"/>
  <c r="DT119"/>
  <c r="DY119" s="1"/>
  <c r="DM119"/>
  <c r="DH119"/>
  <c r="DA119"/>
  <c r="CV119"/>
  <c r="CJ119"/>
  <c r="CO119" s="1"/>
  <c r="CC119"/>
  <c r="BX119"/>
  <c r="BQ119"/>
  <c r="BL119"/>
  <c r="AZ119"/>
  <c r="BE119" s="1"/>
  <c r="AS119"/>
  <c r="AN119"/>
  <c r="AG119"/>
  <c r="AB119"/>
  <c r="P119"/>
  <c r="U119" s="1"/>
  <c r="EW118"/>
  <c r="ER118"/>
  <c r="EK118"/>
  <c r="EF118"/>
  <c r="DT118"/>
  <c r="DY118" s="1"/>
  <c r="DM118"/>
  <c r="DH118"/>
  <c r="DA118"/>
  <c r="CV118"/>
  <c r="CJ118"/>
  <c r="CO118" s="1"/>
  <c r="CC118"/>
  <c r="BX118"/>
  <c r="BQ118"/>
  <c r="BL118"/>
  <c r="AZ118"/>
  <c r="BE118" s="1"/>
  <c r="AS118"/>
  <c r="AN118"/>
  <c r="AG118"/>
  <c r="AB118"/>
  <c r="P118"/>
  <c r="U118" s="1"/>
  <c r="EW117"/>
  <c r="ER117"/>
  <c r="EK117"/>
  <c r="EF117"/>
  <c r="DT117"/>
  <c r="DY117" s="1"/>
  <c r="DM117"/>
  <c r="DH117"/>
  <c r="DA117"/>
  <c r="CV117"/>
  <c r="CJ117"/>
  <c r="CO117" s="1"/>
  <c r="CC117"/>
  <c r="BX117"/>
  <c r="BQ117"/>
  <c r="BL117"/>
  <c r="AZ117"/>
  <c r="BE117" s="1"/>
  <c r="AS117"/>
  <c r="AN117"/>
  <c r="AG117"/>
  <c r="AB117"/>
  <c r="P117"/>
  <c r="U117" s="1"/>
  <c r="EW116"/>
  <c r="ER116"/>
  <c r="EK116"/>
  <c r="EF116"/>
  <c r="DT116"/>
  <c r="DY116" s="1"/>
  <c r="DM116"/>
  <c r="DH116"/>
  <c r="DA116"/>
  <c r="CV116"/>
  <c r="CJ116"/>
  <c r="CO116" s="1"/>
  <c r="CC116"/>
  <c r="BX116"/>
  <c r="BQ116"/>
  <c r="BL116"/>
  <c r="AZ116"/>
  <c r="BE116" s="1"/>
  <c r="AS116"/>
  <c r="AN116"/>
  <c r="AG116"/>
  <c r="AB116"/>
  <c r="P116"/>
  <c r="U116" s="1"/>
  <c r="EW115"/>
  <c r="ER115"/>
  <c r="EK115"/>
  <c r="EF115"/>
  <c r="DT115"/>
  <c r="DY115" s="1"/>
  <c r="DM115"/>
  <c r="DH115"/>
  <c r="DA115"/>
  <c r="CV115"/>
  <c r="CJ115"/>
  <c r="CO115" s="1"/>
  <c r="CC115"/>
  <c r="BX115"/>
  <c r="BQ115"/>
  <c r="BL115"/>
  <c r="AZ115"/>
  <c r="BE115" s="1"/>
  <c r="AS115"/>
  <c r="AN115"/>
  <c r="AG115"/>
  <c r="AB115"/>
  <c r="P115"/>
  <c r="U115" s="1"/>
  <c r="EW114"/>
  <c r="ER114"/>
  <c r="EK114"/>
  <c r="EF114"/>
  <c r="DT114"/>
  <c r="DY114" s="1"/>
  <c r="DM114"/>
  <c r="DH114"/>
  <c r="DA114"/>
  <c r="CV114"/>
  <c r="CJ114"/>
  <c r="CO114" s="1"/>
  <c r="CC114"/>
  <c r="BX114"/>
  <c r="BQ114"/>
  <c r="BL114"/>
  <c r="AZ114"/>
  <c r="BE114" s="1"/>
  <c r="AS114"/>
  <c r="AN114"/>
  <c r="AG114"/>
  <c r="AB114"/>
  <c r="P114"/>
  <c r="U114" s="1"/>
  <c r="EW113"/>
  <c r="ER113"/>
  <c r="EK113"/>
  <c r="EF113"/>
  <c r="DT113"/>
  <c r="DY113" s="1"/>
  <c r="DM113"/>
  <c r="DH113"/>
  <c r="DA113"/>
  <c r="CV113"/>
  <c r="CJ113"/>
  <c r="CO113" s="1"/>
  <c r="CC113"/>
  <c r="BX113"/>
  <c r="BQ113"/>
  <c r="BL113"/>
  <c r="AZ113"/>
  <c r="BE113" s="1"/>
  <c r="AS113"/>
  <c r="AN113"/>
  <c r="AG113"/>
  <c r="AB113"/>
  <c r="P113"/>
  <c r="U113" s="1"/>
  <c r="EW112"/>
  <c r="ER112"/>
  <c r="EK112"/>
  <c r="EF112"/>
  <c r="DT112"/>
  <c r="DY112" s="1"/>
  <c r="DM112"/>
  <c r="DH112"/>
  <c r="DA112"/>
  <c r="CV112"/>
  <c r="CJ112"/>
  <c r="CO112" s="1"/>
  <c r="CC112"/>
  <c r="BX112"/>
  <c r="BQ112"/>
  <c r="BL112"/>
  <c r="AZ112"/>
  <c r="BE112" s="1"/>
  <c r="AS112"/>
  <c r="AN112"/>
  <c r="AG112"/>
  <c r="AB112"/>
  <c r="P112"/>
  <c r="U112" s="1"/>
  <c r="EW111"/>
  <c r="ER111"/>
  <c r="EK111"/>
  <c r="EF111"/>
  <c r="DT111"/>
  <c r="DY111" s="1"/>
  <c r="DM111"/>
  <c r="DH111"/>
  <c r="DA111"/>
  <c r="CV111"/>
  <c r="CJ111"/>
  <c r="CO111" s="1"/>
  <c r="CC111"/>
  <c r="BX111"/>
  <c r="BQ111"/>
  <c r="BL111"/>
  <c r="AZ111"/>
  <c r="BE111" s="1"/>
  <c r="AS111"/>
  <c r="AN111"/>
  <c r="AG111"/>
  <c r="AB111"/>
  <c r="P111"/>
  <c r="U111" s="1"/>
  <c r="EW110"/>
  <c r="ER110"/>
  <c r="EK110"/>
  <c r="EF110"/>
  <c r="DT110"/>
  <c r="DY110" s="1"/>
  <c r="DM110"/>
  <c r="DH110"/>
  <c r="DA110"/>
  <c r="CV110"/>
  <c r="CJ110"/>
  <c r="CO110" s="1"/>
  <c r="CC110"/>
  <c r="BX110"/>
  <c r="BQ110"/>
  <c r="BL110"/>
  <c r="AZ110"/>
  <c r="BE110" s="1"/>
  <c r="AS110"/>
  <c r="AN110"/>
  <c r="AG110"/>
  <c r="AB110"/>
  <c r="P110"/>
  <c r="U110" s="1"/>
  <c r="EW109"/>
  <c r="ER109"/>
  <c r="EK109"/>
  <c r="EF109"/>
  <c r="DT109"/>
  <c r="DY109" s="1"/>
  <c r="DM109"/>
  <c r="DH109"/>
  <c r="DA109"/>
  <c r="CV109"/>
  <c r="CJ109"/>
  <c r="CO109" s="1"/>
  <c r="CC109"/>
  <c r="BX109"/>
  <c r="BQ109"/>
  <c r="BL109"/>
  <c r="AZ109"/>
  <c r="BE109" s="1"/>
  <c r="AS109"/>
  <c r="AN109"/>
  <c r="AG109"/>
  <c r="AB109"/>
  <c r="P109"/>
  <c r="U109" s="1"/>
  <c r="EW108"/>
  <c r="ER108"/>
  <c r="EK108"/>
  <c r="EF108"/>
  <c r="DT108"/>
  <c r="DY108" s="1"/>
  <c r="DM108"/>
  <c r="DH108"/>
  <c r="DA108"/>
  <c r="CV108"/>
  <c r="CJ108"/>
  <c r="CO108" s="1"/>
  <c r="CC108"/>
  <c r="BX108"/>
  <c r="BQ108"/>
  <c r="BL108"/>
  <c r="AZ108"/>
  <c r="BE108" s="1"/>
  <c r="AS108"/>
  <c r="AN108"/>
  <c r="AG108"/>
  <c r="AB108"/>
  <c r="P108"/>
  <c r="U108" s="1"/>
  <c r="EW107"/>
  <c r="ER107"/>
  <c r="EK107"/>
  <c r="EF107"/>
  <c r="DT107"/>
  <c r="DY107" s="1"/>
  <c r="DM107"/>
  <c r="DH107"/>
  <c r="DA107"/>
  <c r="CV107"/>
  <c r="CJ107"/>
  <c r="CO107" s="1"/>
  <c r="CC107"/>
  <c r="BX107"/>
  <c r="BQ107"/>
  <c r="BL107"/>
  <c r="AZ107"/>
  <c r="BE107" s="1"/>
  <c r="AS107"/>
  <c r="AN107"/>
  <c r="AG107"/>
  <c r="AB107"/>
  <c r="P107"/>
  <c r="U107" s="1"/>
  <c r="EW106"/>
  <c r="ER106"/>
  <c r="EK106"/>
  <c r="EF106"/>
  <c r="DT106"/>
  <c r="DY106" s="1"/>
  <c r="DM106"/>
  <c r="DH106"/>
  <c r="DA106"/>
  <c r="CV106"/>
  <c r="CJ106"/>
  <c r="CO106" s="1"/>
  <c r="CC106"/>
  <c r="BX106"/>
  <c r="BQ106"/>
  <c r="BL106"/>
  <c r="AZ106"/>
  <c r="BE106" s="1"/>
  <c r="AS106"/>
  <c r="AN106"/>
  <c r="AG106"/>
  <c r="AB106"/>
  <c r="P106"/>
  <c r="U106" s="1"/>
  <c r="EW105"/>
  <c r="ER105"/>
  <c r="EK105"/>
  <c r="EF105"/>
  <c r="DT105"/>
  <c r="DY105" s="1"/>
  <c r="DM105"/>
  <c r="DH105"/>
  <c r="DA105"/>
  <c r="CV105"/>
  <c r="CJ105"/>
  <c r="CO105" s="1"/>
  <c r="CC105"/>
  <c r="BX105"/>
  <c r="BQ105"/>
  <c r="BL105"/>
  <c r="AZ105"/>
  <c r="BE105" s="1"/>
  <c r="AS105"/>
  <c r="AN105"/>
  <c r="AG105"/>
  <c r="AB105"/>
  <c r="P105"/>
  <c r="U105" s="1"/>
  <c r="EW104"/>
  <c r="ER104"/>
  <c r="EK104"/>
  <c r="EF104"/>
  <c r="DT104"/>
  <c r="DY104" s="1"/>
  <c r="DM104"/>
  <c r="DH104"/>
  <c r="DA104"/>
  <c r="CV104"/>
  <c r="CJ104"/>
  <c r="CO104" s="1"/>
  <c r="CC104"/>
  <c r="BX104"/>
  <c r="BQ104"/>
  <c r="BL104"/>
  <c r="AZ104"/>
  <c r="BE104" s="1"/>
  <c r="AS104"/>
  <c r="AN104"/>
  <c r="AG104"/>
  <c r="AB104"/>
  <c r="P104"/>
  <c r="U104" s="1"/>
  <c r="EW103"/>
  <c r="ER103"/>
  <c r="EK103"/>
  <c r="EF103"/>
  <c r="DT103"/>
  <c r="DY103" s="1"/>
  <c r="DM103"/>
  <c r="DH103"/>
  <c r="DA103"/>
  <c r="CV103"/>
  <c r="CJ103"/>
  <c r="CO103" s="1"/>
  <c r="CC103"/>
  <c r="BX103"/>
  <c r="BQ103"/>
  <c r="BL103"/>
  <c r="AZ103"/>
  <c r="BE103" s="1"/>
  <c r="AS103"/>
  <c r="AN103"/>
  <c r="AG103"/>
  <c r="AB103"/>
  <c r="P103"/>
  <c r="U103" s="1"/>
  <c r="EW102"/>
  <c r="ER102"/>
  <c r="EK102"/>
  <c r="EF102"/>
  <c r="DT102"/>
  <c r="DY102" s="1"/>
  <c r="DM102"/>
  <c r="DH102"/>
  <c r="DA102"/>
  <c r="CV102"/>
  <c r="CJ102"/>
  <c r="CO102" s="1"/>
  <c r="BX102"/>
  <c r="CC102" s="1"/>
  <c r="BQ102"/>
  <c r="BL102"/>
  <c r="AZ102"/>
  <c r="BE102" s="1"/>
  <c r="AN102"/>
  <c r="AS102" s="1"/>
  <c r="AG102"/>
  <c r="AB102"/>
  <c r="P102"/>
  <c r="U102" s="1"/>
  <c r="ER101"/>
  <c r="EW101" s="1"/>
  <c r="EK101"/>
  <c r="EF101"/>
  <c r="DT101"/>
  <c r="DY101" s="1"/>
  <c r="DH101"/>
  <c r="DM101" s="1"/>
  <c r="DA101"/>
  <c r="CV101"/>
  <c r="CJ101"/>
  <c r="CO101" s="1"/>
  <c r="BX101"/>
  <c r="CC101" s="1"/>
  <c r="BQ101"/>
  <c r="BL101"/>
  <c r="AZ101"/>
  <c r="BE101" s="1"/>
  <c r="AN101"/>
  <c r="AS101" s="1"/>
  <c r="AG101"/>
  <c r="AB101"/>
  <c r="P101"/>
  <c r="U101" s="1"/>
  <c r="ER100"/>
  <c r="EW100" s="1"/>
  <c r="EK100"/>
  <c r="EF100"/>
  <c r="DT100"/>
  <c r="DY100" s="1"/>
  <c r="DH100"/>
  <c r="DM100" s="1"/>
  <c r="DA100"/>
  <c r="CV100"/>
  <c r="CJ100"/>
  <c r="CO100" s="1"/>
  <c r="BX100"/>
  <c r="CC100" s="1"/>
  <c r="BQ100"/>
  <c r="BL100"/>
  <c r="AZ100"/>
  <c r="BE100" s="1"/>
  <c r="AN100"/>
  <c r="AS100" s="1"/>
  <c r="AG100"/>
  <c r="AB100"/>
  <c r="P100"/>
  <c r="U100" s="1"/>
  <c r="ER99"/>
  <c r="EW99" s="1"/>
  <c r="EK99"/>
  <c r="EF99"/>
  <c r="DT99"/>
  <c r="DY99" s="1"/>
  <c r="DH99"/>
  <c r="DM99" s="1"/>
  <c r="DA99"/>
  <c r="CV99"/>
  <c r="CJ99"/>
  <c r="CO99" s="1"/>
  <c r="BX99"/>
  <c r="CC99" s="1"/>
  <c r="BQ99"/>
  <c r="BL99"/>
  <c r="AZ99"/>
  <c r="BE99" s="1"/>
  <c r="AN99"/>
  <c r="AS99" s="1"/>
  <c r="AG99"/>
  <c r="AB99"/>
  <c r="P99"/>
  <c r="U99" s="1"/>
  <c r="ER98"/>
  <c r="EW98" s="1"/>
  <c r="EK98"/>
  <c r="EF98"/>
  <c r="DT98"/>
  <c r="DY98" s="1"/>
  <c r="DH98"/>
  <c r="DM98" s="1"/>
  <c r="DA98"/>
  <c r="CV98"/>
  <c r="CJ98"/>
  <c r="CO98" s="1"/>
  <c r="BX98"/>
  <c r="CC98" s="1"/>
  <c r="BQ98"/>
  <c r="BL98"/>
  <c r="AZ98"/>
  <c r="BE98" s="1"/>
  <c r="AN98"/>
  <c r="AS98" s="1"/>
  <c r="AG98"/>
  <c r="AB98"/>
  <c r="P98"/>
  <c r="U98" s="1"/>
  <c r="ER97"/>
  <c r="EW97" s="1"/>
  <c r="EK97"/>
  <c r="EF97"/>
  <c r="DT97"/>
  <c r="DY97" s="1"/>
  <c r="DH97"/>
  <c r="DM97" s="1"/>
  <c r="DA97"/>
  <c r="CV97"/>
  <c r="CJ97"/>
  <c r="CO97" s="1"/>
  <c r="BX97"/>
  <c r="CC97" s="1"/>
  <c r="BQ97"/>
  <c r="BL97"/>
  <c r="AZ97"/>
  <c r="BE97" s="1"/>
  <c r="AN97"/>
  <c r="AS97" s="1"/>
  <c r="AG97"/>
  <c r="AB97"/>
  <c r="P97"/>
  <c r="U97" s="1"/>
  <c r="ER96"/>
  <c r="EW96" s="1"/>
  <c r="EK96"/>
  <c r="EF96"/>
  <c r="DT96"/>
  <c r="DY96" s="1"/>
  <c r="DH96"/>
  <c r="DM96" s="1"/>
  <c r="DA96"/>
  <c r="CV96"/>
  <c r="CJ96"/>
  <c r="CO96" s="1"/>
  <c r="BX96"/>
  <c r="CC96" s="1"/>
  <c r="BQ96"/>
  <c r="BL96"/>
  <c r="AZ96"/>
  <c r="BE96" s="1"/>
  <c r="AN96"/>
  <c r="AS96" s="1"/>
  <c r="AG96"/>
  <c r="AB96"/>
  <c r="P96"/>
  <c r="U96" s="1"/>
  <c r="ER95"/>
  <c r="EW95" s="1"/>
  <c r="EK95"/>
  <c r="EF95"/>
  <c r="DT95"/>
  <c r="DY95" s="1"/>
  <c r="DH95"/>
  <c r="DM95" s="1"/>
  <c r="DA95"/>
  <c r="CV95"/>
  <c r="CJ95"/>
  <c r="CO95" s="1"/>
  <c r="BX95"/>
  <c r="CC95" s="1"/>
  <c r="BQ95"/>
  <c r="BL95"/>
  <c r="AZ95"/>
  <c r="BE95" s="1"/>
  <c r="AN95"/>
  <c r="AS95" s="1"/>
  <c r="AG95"/>
  <c r="AB95"/>
  <c r="P95"/>
  <c r="U95" s="1"/>
  <c r="ER94"/>
  <c r="EW94" s="1"/>
  <c r="EK94"/>
  <c r="EF94"/>
  <c r="DT94"/>
  <c r="DY94" s="1"/>
  <c r="DH94"/>
  <c r="DM94" s="1"/>
  <c r="CV94"/>
  <c r="DA94" s="1"/>
  <c r="CJ94"/>
  <c r="CO94" s="1"/>
  <c r="BX94"/>
  <c r="CC94" s="1"/>
  <c r="BQ94"/>
  <c r="BL94"/>
  <c r="AZ94"/>
  <c r="BE94" s="1"/>
  <c r="AN94"/>
  <c r="AS94" s="1"/>
  <c r="AG94"/>
  <c r="AB94"/>
  <c r="P94"/>
  <c r="U94" s="1"/>
  <c r="ER93"/>
  <c r="EW93" s="1"/>
  <c r="EF93"/>
  <c r="EK93" s="1"/>
  <c r="DT93"/>
  <c r="DY93" s="1"/>
  <c r="DH93"/>
  <c r="DM93" s="1"/>
  <c r="DA93"/>
  <c r="CV93"/>
  <c r="CJ93"/>
  <c r="CO93" s="1"/>
  <c r="BX93"/>
  <c r="CC93" s="1"/>
  <c r="BQ93"/>
  <c r="BL93"/>
  <c r="AZ93"/>
  <c r="BE93" s="1"/>
  <c r="AN93"/>
  <c r="AS93" s="1"/>
  <c r="AB93"/>
  <c r="AG93" s="1"/>
  <c r="P93"/>
  <c r="U93" s="1"/>
  <c r="ER92"/>
  <c r="EW92" s="1"/>
  <c r="EK92"/>
  <c r="EF92"/>
  <c r="DT92"/>
  <c r="DY92" s="1"/>
  <c r="DH92"/>
  <c r="DM92" s="1"/>
  <c r="DA92"/>
  <c r="CV92"/>
  <c r="CJ92"/>
  <c r="CO92" s="1"/>
  <c r="BX92"/>
  <c r="CC92" s="1"/>
  <c r="BL92"/>
  <c r="BQ92" s="1"/>
  <c r="AZ92"/>
  <c r="BE92" s="1"/>
  <c r="AN92"/>
  <c r="AS92" s="1"/>
  <c r="AG92"/>
  <c r="AB92"/>
  <c r="P92"/>
  <c r="U92" s="1"/>
  <c r="ER91"/>
  <c r="EW91" s="1"/>
  <c r="EK91"/>
  <c r="EF91"/>
  <c r="DT91"/>
  <c r="DY91" s="1"/>
  <c r="DH91"/>
  <c r="DM91" s="1"/>
  <c r="CV91"/>
  <c r="DA91" s="1"/>
  <c r="CJ91"/>
  <c r="CO91" s="1"/>
  <c r="BX91"/>
  <c r="CC91" s="1"/>
  <c r="BQ91"/>
  <c r="BL91"/>
  <c r="AZ91"/>
  <c r="BE91" s="1"/>
  <c r="AN91"/>
  <c r="AS91" s="1"/>
  <c r="AG91"/>
  <c r="AB91"/>
  <c r="P91"/>
  <c r="U91" s="1"/>
  <c r="ER90"/>
  <c r="EW90" s="1"/>
  <c r="EF90"/>
  <c r="EK90" s="1"/>
  <c r="DT90"/>
  <c r="DY90" s="1"/>
  <c r="DH90"/>
  <c r="DM90" s="1"/>
  <c r="DA90"/>
  <c r="CV90"/>
  <c r="CJ90"/>
  <c r="CO90" s="1"/>
  <c r="BX90"/>
  <c r="CC90" s="1"/>
  <c r="BQ90"/>
  <c r="BL90"/>
  <c r="AZ90"/>
  <c r="BE90" s="1"/>
  <c r="AN90"/>
  <c r="AS90" s="1"/>
  <c r="AB90"/>
  <c r="AG90" s="1"/>
  <c r="P90"/>
  <c r="U90" s="1"/>
  <c r="ER89"/>
  <c r="EW89" s="1"/>
  <c r="EK89"/>
  <c r="EF89"/>
  <c r="DT89"/>
  <c r="DY89" s="1"/>
  <c r="DH89"/>
  <c r="DM89" s="1"/>
  <c r="DA89"/>
  <c r="CV89"/>
  <c r="CJ89"/>
  <c r="CO89" s="1"/>
  <c r="BX89"/>
  <c r="CC89" s="1"/>
  <c r="BL89"/>
  <c r="BQ89" s="1"/>
  <c r="AZ89"/>
  <c r="BE89" s="1"/>
  <c r="AN89"/>
  <c r="AS89" s="1"/>
  <c r="AG89"/>
  <c r="AB89"/>
  <c r="P89"/>
  <c r="U89" s="1"/>
  <c r="ER88"/>
  <c r="EW88" s="1"/>
  <c r="EK88"/>
  <c r="EF88"/>
  <c r="DT88"/>
  <c r="DY88" s="1"/>
  <c r="DH88"/>
  <c r="DM88" s="1"/>
  <c r="CV88"/>
  <c r="DA88" s="1"/>
  <c r="CJ88"/>
  <c r="CO88" s="1"/>
  <c r="BX88"/>
  <c r="CC88" s="1"/>
  <c r="BQ88"/>
  <c r="BL88"/>
  <c r="AZ88"/>
  <c r="BE88" s="1"/>
  <c r="AN88"/>
  <c r="AS88" s="1"/>
  <c r="AG88"/>
  <c r="AB88"/>
  <c r="P88"/>
  <c r="U88" s="1"/>
  <c r="ER87"/>
  <c r="EW87" s="1"/>
  <c r="EF87"/>
  <c r="EK87" s="1"/>
  <c r="DT87"/>
  <c r="DY87" s="1"/>
  <c r="DH87"/>
  <c r="DM87" s="1"/>
  <c r="DA87"/>
  <c r="CV87"/>
  <c r="CJ87"/>
  <c r="CO87" s="1"/>
  <c r="BX87"/>
  <c r="CC87" s="1"/>
  <c r="BQ87"/>
  <c r="BL87"/>
  <c r="AZ87"/>
  <c r="BE87" s="1"/>
  <c r="AN87"/>
  <c r="AS87" s="1"/>
  <c r="AB87"/>
  <c r="AG87" s="1"/>
  <c r="P87"/>
  <c r="U87" s="1"/>
  <c r="ER86"/>
  <c r="EW86" s="1"/>
  <c r="EK86"/>
  <c r="EF86"/>
  <c r="DT86"/>
  <c r="DY86" s="1"/>
  <c r="DH86"/>
  <c r="DM86" s="1"/>
  <c r="DA86"/>
  <c r="CV86"/>
  <c r="CJ86"/>
  <c r="CO86" s="1"/>
  <c r="BX86"/>
  <c r="CC86" s="1"/>
  <c r="BL86"/>
  <c r="BQ86" s="1"/>
  <c r="AZ86"/>
  <c r="BE86" s="1"/>
  <c r="AN86"/>
  <c r="AS86" s="1"/>
  <c r="AG86"/>
  <c r="AB86"/>
  <c r="P86"/>
  <c r="U86" s="1"/>
  <c r="ER85"/>
  <c r="EW85" s="1"/>
  <c r="EK85"/>
  <c r="EF85"/>
  <c r="DT85"/>
  <c r="DY85" s="1"/>
  <c r="DH85"/>
  <c r="DM85" s="1"/>
  <c r="CV85"/>
  <c r="DA85" s="1"/>
  <c r="CJ85"/>
  <c r="CO85" s="1"/>
  <c r="BX85"/>
  <c r="CC85" s="1"/>
  <c r="BQ85"/>
  <c r="BL85"/>
  <c r="AZ85"/>
  <c r="BE85" s="1"/>
  <c r="AN85"/>
  <c r="AS85" s="1"/>
  <c r="AG85"/>
  <c r="AB85"/>
  <c r="P85"/>
  <c r="U85" s="1"/>
  <c r="ER84"/>
  <c r="EW84" s="1"/>
  <c r="EF84"/>
  <c r="EK84" s="1"/>
  <c r="DT84"/>
  <c r="DY84" s="1"/>
  <c r="DH84"/>
  <c r="DM84" s="1"/>
  <c r="DA84"/>
  <c r="CV84"/>
  <c r="CJ84"/>
  <c r="CO84" s="1"/>
  <c r="BX84"/>
  <c r="CC84" s="1"/>
  <c r="BQ84"/>
  <c r="BL84"/>
  <c r="AZ84"/>
  <c r="BE84" s="1"/>
  <c r="AN84"/>
  <c r="AS84" s="1"/>
  <c r="AB84"/>
  <c r="AG84" s="1"/>
  <c r="P84"/>
  <c r="U84" s="1"/>
  <c r="ER83"/>
  <c r="EW83" s="1"/>
  <c r="EF83"/>
  <c r="EK83" s="1"/>
  <c r="DT83"/>
  <c r="DY83" s="1"/>
  <c r="DM83"/>
  <c r="DH83"/>
  <c r="DA83"/>
  <c r="CV83"/>
  <c r="CJ83"/>
  <c r="CO83" s="1"/>
  <c r="BX83"/>
  <c r="CC83" s="1"/>
  <c r="BL83"/>
  <c r="BQ83" s="1"/>
  <c r="AZ83"/>
  <c r="BE83" s="1"/>
  <c r="AN83"/>
  <c r="AS83" s="1"/>
  <c r="AG83"/>
  <c r="AB83"/>
  <c r="P83"/>
  <c r="U83" s="1"/>
  <c r="ER82"/>
  <c r="EW82" s="1"/>
  <c r="EF82"/>
  <c r="EK82" s="1"/>
  <c r="DT82"/>
  <c r="DY82" s="1"/>
  <c r="DM82"/>
  <c r="DH82"/>
  <c r="CV82"/>
  <c r="DA82" s="1"/>
  <c r="CJ82"/>
  <c r="CO82" s="1"/>
  <c r="BX82"/>
  <c r="CC82" s="1"/>
  <c r="BL82"/>
  <c r="BQ82" s="1"/>
  <c r="AZ82"/>
  <c r="BE82" s="1"/>
  <c r="AS82"/>
  <c r="AN82"/>
  <c r="AG82"/>
  <c r="AB82"/>
  <c r="P82"/>
  <c r="U82" s="1"/>
  <c r="ER81"/>
  <c r="EW81" s="1"/>
  <c r="EF81"/>
  <c r="EK81" s="1"/>
  <c r="DT81"/>
  <c r="DY81" s="1"/>
  <c r="DH81"/>
  <c r="DM81" s="1"/>
  <c r="DA81"/>
  <c r="CV81"/>
  <c r="CJ81"/>
  <c r="CO81" s="1"/>
  <c r="BX81"/>
  <c r="CC81" s="1"/>
  <c r="BL81"/>
  <c r="BQ81" s="1"/>
  <c r="AZ81"/>
  <c r="BE81" s="1"/>
  <c r="AS81"/>
  <c r="AN81"/>
  <c r="AB81"/>
  <c r="AG81" s="1"/>
  <c r="P81"/>
  <c r="U81" s="1"/>
  <c r="ER80"/>
  <c r="EW80" s="1"/>
  <c r="EF80"/>
  <c r="EK80" s="1"/>
  <c r="DT80"/>
  <c r="DY80" s="1"/>
  <c r="DM80"/>
  <c r="DH80"/>
  <c r="DA80"/>
  <c r="CV80"/>
  <c r="CJ80"/>
  <c r="CO80" s="1"/>
  <c r="BX80"/>
  <c r="CC80" s="1"/>
  <c r="BL80"/>
  <c r="BQ80" s="1"/>
  <c r="AZ80"/>
  <c r="BE80" s="1"/>
  <c r="AN80"/>
  <c r="AS80" s="1"/>
  <c r="AG80"/>
  <c r="AB80"/>
  <c r="P80"/>
  <c r="U80" s="1"/>
  <c r="ER79"/>
  <c r="EW79" s="1"/>
  <c r="EF79"/>
  <c r="EK79" s="1"/>
  <c r="DT79"/>
  <c r="DY79" s="1"/>
  <c r="DM79"/>
  <c r="DH79"/>
  <c r="CV79"/>
  <c r="DA79" s="1"/>
  <c r="CJ79"/>
  <c r="CO79" s="1"/>
  <c r="BX79"/>
  <c r="CC79" s="1"/>
  <c r="BL79"/>
  <c r="BQ79" s="1"/>
  <c r="AZ79"/>
  <c r="BE79" s="1"/>
  <c r="AS79"/>
  <c r="AN79"/>
  <c r="AG79"/>
  <c r="AB79"/>
  <c r="P79"/>
  <c r="U79" s="1"/>
  <c r="ER78"/>
  <c r="EW78" s="1"/>
  <c r="EF78"/>
  <c r="EK78" s="1"/>
  <c r="DT78"/>
  <c r="DY78" s="1"/>
  <c r="DH78"/>
  <c r="DM78" s="1"/>
  <c r="DA78"/>
  <c r="CV78"/>
  <c r="CJ78"/>
  <c r="CO78" s="1"/>
  <c r="BX78"/>
  <c r="CC78" s="1"/>
  <c r="BL78"/>
  <c r="BQ78" s="1"/>
  <c r="AZ78"/>
  <c r="BE78" s="1"/>
  <c r="AS78"/>
  <c r="AN78"/>
  <c r="AB78"/>
  <c r="AG78" s="1"/>
  <c r="P78"/>
  <c r="U78" s="1"/>
  <c r="ER77"/>
  <c r="EW77" s="1"/>
  <c r="EF77"/>
  <c r="EK77" s="1"/>
  <c r="DT77"/>
  <c r="DY77" s="1"/>
  <c r="DM77"/>
  <c r="DH77"/>
  <c r="DA77"/>
  <c r="CV77"/>
  <c r="CJ77"/>
  <c r="CO77" s="1"/>
  <c r="BX77"/>
  <c r="CC77" s="1"/>
  <c r="BL77"/>
  <c r="BQ77" s="1"/>
  <c r="AZ77"/>
  <c r="BE77" s="1"/>
  <c r="AN77"/>
  <c r="AS77" s="1"/>
  <c r="AG77"/>
  <c r="AB77"/>
  <c r="P77"/>
  <c r="U77" s="1"/>
  <c r="ER76"/>
  <c r="EW76" s="1"/>
  <c r="EF76"/>
  <c r="EK76" s="1"/>
  <c r="DT76"/>
  <c r="DY76" s="1"/>
  <c r="DM76"/>
  <c r="DH76"/>
  <c r="CV76"/>
  <c r="DA76" s="1"/>
  <c r="CJ76"/>
  <c r="CO76" s="1"/>
  <c r="BX76"/>
  <c r="CC76" s="1"/>
  <c r="BL76"/>
  <c r="BQ76" s="1"/>
  <c r="AZ76"/>
  <c r="BE76" s="1"/>
  <c r="AS76"/>
  <c r="AN76"/>
  <c r="AG76"/>
  <c r="AB76"/>
  <c r="P76"/>
  <c r="U76" s="1"/>
  <c r="ER75"/>
  <c r="EW75" s="1"/>
  <c r="EF75"/>
  <c r="EK75" s="1"/>
  <c r="DT75"/>
  <c r="DY75" s="1"/>
  <c r="DH75"/>
  <c r="DM75" s="1"/>
  <c r="DA75"/>
  <c r="CV75"/>
  <c r="CJ75"/>
  <c r="CO75" s="1"/>
  <c r="BX75"/>
  <c r="CC75" s="1"/>
  <c r="BL75"/>
  <c r="BQ75" s="1"/>
  <c r="AZ75"/>
  <c r="BE75" s="1"/>
  <c r="AS75"/>
  <c r="AN75"/>
  <c r="AB75"/>
  <c r="AG75" s="1"/>
  <c r="P75"/>
  <c r="U75" s="1"/>
  <c r="ER74"/>
  <c r="EW74" s="1"/>
  <c r="EF74"/>
  <c r="EK74" s="1"/>
  <c r="DT74"/>
  <c r="DY74" s="1"/>
  <c r="DM74"/>
  <c r="DH74"/>
  <c r="DA74"/>
  <c r="CV74"/>
  <c r="CJ74"/>
  <c r="CO74" s="1"/>
  <c r="BX74"/>
  <c r="CC74" s="1"/>
  <c r="BL74"/>
  <c r="BQ74" s="1"/>
  <c r="AZ74"/>
  <c r="BE74" s="1"/>
  <c r="AN74"/>
  <c r="AS74" s="1"/>
  <c r="AG74"/>
  <c r="AB74"/>
  <c r="P74"/>
  <c r="U74" s="1"/>
  <c r="ER73"/>
  <c r="EW73" s="1"/>
  <c r="EF73"/>
  <c r="EK73" s="1"/>
  <c r="DT73"/>
  <c r="DY73" s="1"/>
  <c r="DM73"/>
  <c r="DH73"/>
  <c r="CV73"/>
  <c r="DA73" s="1"/>
  <c r="CJ73"/>
  <c r="CO73" s="1"/>
  <c r="BX73"/>
  <c r="CC73" s="1"/>
  <c r="BL73"/>
  <c r="BQ73" s="1"/>
  <c r="AZ73"/>
  <c r="BE73" s="1"/>
  <c r="AS73"/>
  <c r="AN73"/>
  <c r="AG73"/>
  <c r="AB73"/>
  <c r="P73"/>
  <c r="U73" s="1"/>
  <c r="ER72"/>
  <c r="EW72" s="1"/>
  <c r="EF72"/>
  <c r="EK72" s="1"/>
  <c r="DT72"/>
  <c r="DY72" s="1"/>
  <c r="DH72"/>
  <c r="DM72" s="1"/>
  <c r="DA72"/>
  <c r="CV72"/>
  <c r="CJ72"/>
  <c r="CO72" s="1"/>
  <c r="BX72"/>
  <c r="CC72" s="1"/>
  <c r="BL72"/>
  <c r="BQ72" s="1"/>
  <c r="AZ72"/>
  <c r="BE72" s="1"/>
  <c r="AS72"/>
  <c r="AN72"/>
  <c r="AB72"/>
  <c r="AG72" s="1"/>
  <c r="P72"/>
  <c r="U72" s="1"/>
  <c r="ER71"/>
  <c r="EW71" s="1"/>
  <c r="EF71"/>
  <c r="EK71" s="1"/>
  <c r="DT71"/>
  <c r="DY71" s="1"/>
  <c r="DM71"/>
  <c r="DH71"/>
  <c r="DA71"/>
  <c r="CV71"/>
  <c r="CJ71"/>
  <c r="CO71" s="1"/>
  <c r="BX71"/>
  <c r="CC71" s="1"/>
  <c r="BL71"/>
  <c r="BQ71" s="1"/>
  <c r="AZ71"/>
  <c r="BE71" s="1"/>
  <c r="AN71"/>
  <c r="AS71" s="1"/>
  <c r="AG71"/>
  <c r="AB71"/>
  <c r="P71"/>
  <c r="U71" s="1"/>
  <c r="EW70"/>
  <c r="ER70"/>
  <c r="EF70"/>
  <c r="EK70" s="1"/>
  <c r="DT70"/>
  <c r="DY70" s="1"/>
  <c r="DM70"/>
  <c r="DH70"/>
  <c r="CV70"/>
  <c r="DA70" s="1"/>
  <c r="CJ70"/>
  <c r="CO70" s="1"/>
  <c r="BX70"/>
  <c r="CC70" s="1"/>
  <c r="BQ70"/>
  <c r="BL70"/>
  <c r="AZ70"/>
  <c r="BE70" s="1"/>
  <c r="AS70"/>
  <c r="AN70"/>
  <c r="AG70"/>
  <c r="AB70"/>
  <c r="P70"/>
  <c r="U70" s="1"/>
  <c r="ER69"/>
  <c r="EW69" s="1"/>
  <c r="EF69"/>
  <c r="EK69" s="1"/>
  <c r="DT69"/>
  <c r="DY69" s="1"/>
  <c r="DH69"/>
  <c r="DM69" s="1"/>
  <c r="DA69"/>
  <c r="CV69"/>
  <c r="CJ69"/>
  <c r="CO69" s="1"/>
  <c r="CC69"/>
  <c r="BX69"/>
  <c r="BL69"/>
  <c r="BQ69" s="1"/>
  <c r="AZ69"/>
  <c r="BE69" s="1"/>
  <c r="AS69"/>
  <c r="AN69"/>
  <c r="AB69"/>
  <c r="AG69" s="1"/>
  <c r="P69"/>
  <c r="U69" s="1"/>
  <c r="ER68"/>
  <c r="EW68" s="1"/>
  <c r="EK68"/>
  <c r="EF68"/>
  <c r="DT68"/>
  <c r="DY68" s="1"/>
  <c r="DM68"/>
  <c r="DH68"/>
  <c r="DA68"/>
  <c r="CV68"/>
  <c r="CJ68"/>
  <c r="CO68" s="1"/>
  <c r="BX68"/>
  <c r="CC68" s="1"/>
  <c r="BL68"/>
  <c r="BQ68" s="1"/>
  <c r="AZ68"/>
  <c r="BE68" s="1"/>
  <c r="AN68"/>
  <c r="AS68" s="1"/>
  <c r="AG68"/>
  <c r="AB68"/>
  <c r="P68"/>
  <c r="U68" s="1"/>
  <c r="EW67"/>
  <c r="ER67"/>
  <c r="EF67"/>
  <c r="EK67" s="1"/>
  <c r="DT67"/>
  <c r="DY67" s="1"/>
  <c r="DM67"/>
  <c r="DH67"/>
  <c r="CV67"/>
  <c r="DA67" s="1"/>
  <c r="CJ67"/>
  <c r="CO67" s="1"/>
  <c r="BX67"/>
  <c r="CC67" s="1"/>
  <c r="BQ67"/>
  <c r="BL67"/>
  <c r="AZ67"/>
  <c r="BE67" s="1"/>
  <c r="AS67"/>
  <c r="AN67"/>
  <c r="AG67"/>
  <c r="AB67"/>
  <c r="P67"/>
  <c r="U67" s="1"/>
  <c r="ER66"/>
  <c r="EW66" s="1"/>
  <c r="EF66"/>
  <c r="EK66" s="1"/>
  <c r="DT66"/>
  <c r="DY66" s="1"/>
  <c r="DH66"/>
  <c r="DM66" s="1"/>
  <c r="DA66"/>
  <c r="CV66"/>
  <c r="CJ66"/>
  <c r="CO66" s="1"/>
  <c r="CC66"/>
  <c r="BX66"/>
  <c r="BL66"/>
  <c r="BQ66" s="1"/>
  <c r="AZ66"/>
  <c r="BE66" s="1"/>
  <c r="AS66"/>
  <c r="AN66"/>
  <c r="AB66"/>
  <c r="AG66" s="1"/>
  <c r="P66"/>
  <c r="U66" s="1"/>
  <c r="ER65"/>
  <c r="EW65" s="1"/>
  <c r="EK65"/>
  <c r="EF65"/>
  <c r="DT65"/>
  <c r="DY65" s="1"/>
  <c r="DM65"/>
  <c r="DH65"/>
  <c r="DA65"/>
  <c r="CV65"/>
  <c r="CJ65"/>
  <c r="CO65" s="1"/>
  <c r="BX65"/>
  <c r="CC65" s="1"/>
  <c r="BL65"/>
  <c r="BQ65" s="1"/>
  <c r="AZ65"/>
  <c r="BE65" s="1"/>
  <c r="AN65"/>
  <c r="AS65" s="1"/>
  <c r="AG65"/>
  <c r="AB65"/>
  <c r="P65"/>
  <c r="U65" s="1"/>
  <c r="EW64"/>
  <c r="ER64"/>
  <c r="EF64"/>
  <c r="EK64" s="1"/>
  <c r="DT64"/>
  <c r="DY64" s="1"/>
  <c r="DM64"/>
  <c r="DH64"/>
  <c r="CV64"/>
  <c r="DA64" s="1"/>
  <c r="CJ64"/>
  <c r="CO64" s="1"/>
  <c r="BX64"/>
  <c r="CC64" s="1"/>
  <c r="BQ64"/>
  <c r="BL64"/>
  <c r="AZ64"/>
  <c r="BE64" s="1"/>
  <c r="AS64"/>
  <c r="AN64"/>
  <c r="AG64"/>
  <c r="AB64"/>
  <c r="P64"/>
  <c r="U64" s="1"/>
  <c r="ER63"/>
  <c r="EW63" s="1"/>
  <c r="EF63"/>
  <c r="EK63" s="1"/>
  <c r="DT63"/>
  <c r="DY63" s="1"/>
  <c r="DH63"/>
  <c r="DM63" s="1"/>
  <c r="DA63"/>
  <c r="CV63"/>
  <c r="CJ63"/>
  <c r="CO63" s="1"/>
  <c r="CC63"/>
  <c r="BX63"/>
  <c r="BL63"/>
  <c r="BQ63" s="1"/>
  <c r="AZ63"/>
  <c r="BE63" s="1"/>
  <c r="AS63"/>
  <c r="AN63"/>
  <c r="AB63"/>
  <c r="AG63" s="1"/>
  <c r="P63"/>
  <c r="U63" s="1"/>
  <c r="ER62"/>
  <c r="EW62" s="1"/>
  <c r="EK62"/>
  <c r="EF62"/>
  <c r="DT62"/>
  <c r="DY62" s="1"/>
  <c r="DM62"/>
  <c r="DH62"/>
  <c r="DA62"/>
  <c r="CV62"/>
  <c r="CJ62"/>
  <c r="CO62" s="1"/>
  <c r="BX62"/>
  <c r="CC62" s="1"/>
  <c r="BL62"/>
  <c r="BQ62" s="1"/>
  <c r="AZ62"/>
  <c r="BE62" s="1"/>
  <c r="AN62"/>
  <c r="AS62" s="1"/>
  <c r="AG62"/>
  <c r="AB62"/>
  <c r="P62"/>
  <c r="U62" s="1"/>
  <c r="EW61"/>
  <c r="ER61"/>
  <c r="EF61"/>
  <c r="EK61" s="1"/>
  <c r="DT61"/>
  <c r="DY61" s="1"/>
  <c r="DM61"/>
  <c r="DH61"/>
  <c r="CV61"/>
  <c r="DA61" s="1"/>
  <c r="CJ61"/>
  <c r="CO61" s="1"/>
  <c r="BX61"/>
  <c r="CC61" s="1"/>
  <c r="BQ61"/>
  <c r="BL61"/>
  <c r="AZ61"/>
  <c r="BE61" s="1"/>
  <c r="AS61"/>
  <c r="AN61"/>
  <c r="AG61"/>
  <c r="AB61"/>
  <c r="P61"/>
  <c r="U61" s="1"/>
  <c r="ER60"/>
  <c r="EW60" s="1"/>
  <c r="EF60"/>
  <c r="EK60" s="1"/>
  <c r="DT60"/>
  <c r="DY60" s="1"/>
  <c r="DH60"/>
  <c r="DM60" s="1"/>
  <c r="DA60"/>
  <c r="CV60"/>
  <c r="CJ60"/>
  <c r="CO60" s="1"/>
  <c r="CC60"/>
  <c r="BX60"/>
  <c r="BL60"/>
  <c r="BQ60" s="1"/>
  <c r="AZ60"/>
  <c r="BE60" s="1"/>
  <c r="AS60"/>
  <c r="AN60"/>
  <c r="AB60"/>
  <c r="AG60" s="1"/>
  <c r="P60"/>
  <c r="U60" s="1"/>
  <c r="ER59"/>
  <c r="EW59" s="1"/>
  <c r="EK59"/>
  <c r="EF59"/>
  <c r="DT59"/>
  <c r="DY59" s="1"/>
  <c r="DM59"/>
  <c r="DH59"/>
  <c r="DA59"/>
  <c r="CV59"/>
  <c r="CJ59"/>
  <c r="CO59" s="1"/>
  <c r="BX59"/>
  <c r="CC59" s="1"/>
  <c r="BL59"/>
  <c r="BQ59" s="1"/>
  <c r="AZ59"/>
  <c r="BE59" s="1"/>
  <c r="AN59"/>
  <c r="AS59" s="1"/>
  <c r="AG59"/>
  <c r="AB59"/>
  <c r="P59"/>
  <c r="U59" s="1"/>
  <c r="EW58"/>
  <c r="ER58"/>
  <c r="EF58"/>
  <c r="EK58" s="1"/>
  <c r="DT58"/>
  <c r="DY58" s="1"/>
  <c r="DM58"/>
  <c r="DH58"/>
  <c r="CV58"/>
  <c r="DA58" s="1"/>
  <c r="CJ58"/>
  <c r="CO58" s="1"/>
  <c r="BX58"/>
  <c r="CC58" s="1"/>
  <c r="BQ58"/>
  <c r="BL58"/>
  <c r="AZ58"/>
  <c r="BE58" s="1"/>
  <c r="AS58"/>
  <c r="AN58"/>
  <c r="AG58"/>
  <c r="AB58"/>
  <c r="P58"/>
  <c r="U58" s="1"/>
  <c r="ER57"/>
  <c r="EW57" s="1"/>
  <c r="EF57"/>
  <c r="EK57" s="1"/>
  <c r="DT57"/>
  <c r="DY57" s="1"/>
  <c r="DH57"/>
  <c r="DM57" s="1"/>
  <c r="DA57"/>
  <c r="CV57"/>
  <c r="CJ57"/>
  <c r="CO57" s="1"/>
  <c r="CC57"/>
  <c r="BX57"/>
  <c r="BL57"/>
  <c r="BQ57" s="1"/>
  <c r="AZ57"/>
  <c r="BE57" s="1"/>
  <c r="AS57"/>
  <c r="AN57"/>
  <c r="AB57"/>
  <c r="AG57" s="1"/>
  <c r="P57"/>
  <c r="U57" s="1"/>
  <c r="ER56"/>
  <c r="EW56" s="1"/>
  <c r="EK56"/>
  <c r="EF56"/>
  <c r="DT56"/>
  <c r="DY56" s="1"/>
  <c r="DM56"/>
  <c r="DH56"/>
  <c r="DA56"/>
  <c r="CV56"/>
  <c r="CJ56"/>
  <c r="CO56" s="1"/>
  <c r="BX56"/>
  <c r="CC56" s="1"/>
  <c r="BL56"/>
  <c r="BQ56" s="1"/>
  <c r="AZ56"/>
  <c r="BE56" s="1"/>
  <c r="AN56"/>
  <c r="AS56" s="1"/>
  <c r="AG56"/>
  <c r="AB56"/>
  <c r="P56"/>
  <c r="U56" s="1"/>
  <c r="EW55"/>
  <c r="ER55"/>
  <c r="EF55"/>
  <c r="EK55" s="1"/>
  <c r="DT55"/>
  <c r="DY55" s="1"/>
  <c r="DM55"/>
  <c r="DH55"/>
  <c r="CV55"/>
  <c r="DA55" s="1"/>
  <c r="CJ55"/>
  <c r="CO55" s="1"/>
  <c r="BX55"/>
  <c r="CC55" s="1"/>
  <c r="BQ55"/>
  <c r="BL55"/>
  <c r="AZ55"/>
  <c r="BE55" s="1"/>
  <c r="AS55"/>
  <c r="AN55"/>
  <c r="AG55"/>
  <c r="AB55"/>
  <c r="P55"/>
  <c r="U55" s="1"/>
  <c r="ER54"/>
  <c r="EW54" s="1"/>
  <c r="EF54"/>
  <c r="EK54" s="1"/>
  <c r="DT54"/>
  <c r="DY54" s="1"/>
  <c r="DH54"/>
  <c r="DM54" s="1"/>
  <c r="DA54"/>
  <c r="CV54"/>
  <c r="CJ54"/>
  <c r="CO54" s="1"/>
  <c r="CC54"/>
  <c r="BX54"/>
  <c r="BL54"/>
  <c r="BQ54" s="1"/>
  <c r="AZ54"/>
  <c r="BE54" s="1"/>
  <c r="AS54"/>
  <c r="AN54"/>
  <c r="AB54"/>
  <c r="AG54" s="1"/>
  <c r="P54"/>
  <c r="U54" s="1"/>
  <c r="ER53"/>
  <c r="EW53" s="1"/>
  <c r="EK53"/>
  <c r="EF53"/>
  <c r="DT53"/>
  <c r="DY53" s="1"/>
  <c r="DM53"/>
  <c r="DH53"/>
  <c r="DA53"/>
  <c r="CV53"/>
  <c r="CJ53"/>
  <c r="CO53" s="1"/>
  <c r="BX53"/>
  <c r="CC53" s="1"/>
  <c r="BL53"/>
  <c r="BQ53" s="1"/>
  <c r="AZ53"/>
  <c r="BE53" s="1"/>
  <c r="AN53"/>
  <c r="AS53" s="1"/>
  <c r="AG53"/>
  <c r="AB53"/>
  <c r="P53"/>
  <c r="U53" s="1"/>
  <c r="EW52"/>
  <c r="ER52"/>
  <c r="EF52"/>
  <c r="EK52" s="1"/>
  <c r="DT52"/>
  <c r="DY52" s="1"/>
  <c r="DM52"/>
  <c r="DH52"/>
  <c r="CV52"/>
  <c r="DA52" s="1"/>
  <c r="CJ52"/>
  <c r="CO52" s="1"/>
  <c r="BX52"/>
  <c r="CC52" s="1"/>
  <c r="BQ52"/>
  <c r="BL52"/>
  <c r="AZ52"/>
  <c r="BE52" s="1"/>
  <c r="AS52"/>
  <c r="AN52"/>
  <c r="AG52"/>
  <c r="AB52"/>
  <c r="P52"/>
  <c r="U52" s="1"/>
  <c r="ER51"/>
  <c r="EW51" s="1"/>
  <c r="EF51"/>
  <c r="EK51" s="1"/>
  <c r="DT51"/>
  <c r="DY51" s="1"/>
  <c r="DH51"/>
  <c r="DM51" s="1"/>
  <c r="DA51"/>
  <c r="CV51"/>
  <c r="CJ51"/>
  <c r="CO51" s="1"/>
  <c r="CC51"/>
  <c r="BX51"/>
  <c r="BL51"/>
  <c r="BQ51" s="1"/>
  <c r="AZ51"/>
  <c r="BE51" s="1"/>
  <c r="AS51"/>
  <c r="AN51"/>
  <c r="AB51"/>
  <c r="AG51" s="1"/>
  <c r="P51"/>
  <c r="U51" s="1"/>
  <c r="ER50"/>
  <c r="EW50" s="1"/>
  <c r="EK50"/>
  <c r="EF50"/>
  <c r="DT50"/>
  <c r="DY50" s="1"/>
  <c r="DM50"/>
  <c r="DH50"/>
  <c r="DA50"/>
  <c r="CV50"/>
  <c r="CJ50"/>
  <c r="CO50" s="1"/>
  <c r="BX50"/>
  <c r="CC50" s="1"/>
  <c r="BL50"/>
  <c r="BQ50" s="1"/>
  <c r="AZ50"/>
  <c r="BE50" s="1"/>
  <c r="AN50"/>
  <c r="AS50" s="1"/>
  <c r="AG50"/>
  <c r="AB50"/>
  <c r="P50"/>
  <c r="U50" s="1"/>
  <c r="EW49"/>
  <c r="ER49"/>
  <c r="EF49"/>
  <c r="EK49" s="1"/>
  <c r="DT49"/>
  <c r="DY49" s="1"/>
  <c r="DM49"/>
  <c r="DH49"/>
  <c r="CV49"/>
  <c r="DA49" s="1"/>
  <c r="CJ49"/>
  <c r="CO49" s="1"/>
  <c r="BX49"/>
  <c r="CC49" s="1"/>
  <c r="BQ49"/>
  <c r="BL49"/>
  <c r="AZ49"/>
  <c r="BE49" s="1"/>
  <c r="AS49"/>
  <c r="AN49"/>
  <c r="AG49"/>
  <c r="AB49"/>
  <c r="P49"/>
  <c r="U49" s="1"/>
  <c r="ER48"/>
  <c r="EW48" s="1"/>
  <c r="EF48"/>
  <c r="EK48" s="1"/>
  <c r="DT48"/>
  <c r="DY48" s="1"/>
  <c r="DH48"/>
  <c r="DM48" s="1"/>
  <c r="DA48"/>
  <c r="CV48"/>
  <c r="CJ48"/>
  <c r="CO48" s="1"/>
  <c r="CC48"/>
  <c r="BX48"/>
  <c r="BL48"/>
  <c r="BQ48" s="1"/>
  <c r="AZ48"/>
  <c r="BE48" s="1"/>
  <c r="AS48"/>
  <c r="AN48"/>
  <c r="AB48"/>
  <c r="AG48" s="1"/>
  <c r="P48"/>
  <c r="U48" s="1"/>
  <c r="ER47"/>
  <c r="EW47" s="1"/>
  <c r="EK47"/>
  <c r="EF47"/>
  <c r="DT47"/>
  <c r="DY47" s="1"/>
  <c r="DM47"/>
  <c r="DH47"/>
  <c r="DA47"/>
  <c r="CV47"/>
  <c r="CJ47"/>
  <c r="CO47" s="1"/>
  <c r="BX47"/>
  <c r="CC47" s="1"/>
  <c r="BL47"/>
  <c r="BQ47" s="1"/>
  <c r="AZ47"/>
  <c r="BE47" s="1"/>
  <c r="AN47"/>
  <c r="AS47" s="1"/>
  <c r="AG47"/>
  <c r="AB47"/>
  <c r="P47"/>
  <c r="U47" s="1"/>
  <c r="EW46"/>
  <c r="ER46"/>
  <c r="EF46"/>
  <c r="EK46" s="1"/>
  <c r="DT46"/>
  <c r="DY46" s="1"/>
  <c r="DM46"/>
  <c r="DH46"/>
  <c r="CV46"/>
  <c r="DA46" s="1"/>
  <c r="CJ46"/>
  <c r="CO46" s="1"/>
  <c r="BX46"/>
  <c r="CC46" s="1"/>
  <c r="BQ46"/>
  <c r="BL46"/>
  <c r="AZ46"/>
  <c r="BE46" s="1"/>
  <c r="AS46"/>
  <c r="AN46"/>
  <c r="AG46"/>
  <c r="AB46"/>
  <c r="P46"/>
  <c r="U46" s="1"/>
  <c r="ER45"/>
  <c r="EW45" s="1"/>
  <c r="EF45"/>
  <c r="EK45" s="1"/>
  <c r="DT45"/>
  <c r="DY45" s="1"/>
  <c r="DH45"/>
  <c r="DM45" s="1"/>
  <c r="DA45"/>
  <c r="CV45"/>
  <c r="CJ45"/>
  <c r="CO45" s="1"/>
  <c r="CC45"/>
  <c r="BX45"/>
  <c r="BL45"/>
  <c r="BQ45" s="1"/>
  <c r="AZ45"/>
  <c r="BE45" s="1"/>
  <c r="AS45"/>
  <c r="AN45"/>
  <c r="AB45"/>
  <c r="AG45" s="1"/>
  <c r="P45"/>
  <c r="U45" s="1"/>
  <c r="ER44"/>
  <c r="EW44" s="1"/>
  <c r="EK44"/>
  <c r="EF44"/>
  <c r="DT44"/>
  <c r="DY44" s="1"/>
  <c r="DM44"/>
  <c r="DH44"/>
  <c r="DA44"/>
  <c r="CV44"/>
  <c r="CJ44"/>
  <c r="CO44" s="1"/>
  <c r="BX44"/>
  <c r="CC44" s="1"/>
  <c r="BL44"/>
  <c r="BQ44" s="1"/>
  <c r="AZ44"/>
  <c r="BE44" s="1"/>
  <c r="AN44"/>
  <c r="AS44" s="1"/>
  <c r="AG44"/>
  <c r="AB44"/>
  <c r="P44"/>
  <c r="U44" s="1"/>
  <c r="EW43"/>
  <c r="ER43"/>
  <c r="EF43"/>
  <c r="EK43" s="1"/>
  <c r="DT43"/>
  <c r="DY43" s="1"/>
  <c r="DM43"/>
  <c r="DH43"/>
  <c r="CV43"/>
  <c r="DA43" s="1"/>
  <c r="CJ43"/>
  <c r="CO43" s="1"/>
  <c r="BX43"/>
  <c r="CC43" s="1"/>
  <c r="BQ43"/>
  <c r="BL43"/>
  <c r="AZ43"/>
  <c r="BE43" s="1"/>
  <c r="AS43"/>
  <c r="AN43"/>
  <c r="AG43"/>
  <c r="AB43"/>
  <c r="P43"/>
  <c r="U43" s="1"/>
  <c r="ER42"/>
  <c r="EW42" s="1"/>
  <c r="EF42"/>
  <c r="EK42" s="1"/>
  <c r="DT42"/>
  <c r="DY42" s="1"/>
  <c r="DH42"/>
  <c r="DM42" s="1"/>
  <c r="DA42"/>
  <c r="CV42"/>
  <c r="CJ42"/>
  <c r="CO42" s="1"/>
  <c r="CC42"/>
  <c r="BX42"/>
  <c r="BL42"/>
  <c r="BQ42" s="1"/>
  <c r="AZ42"/>
  <c r="BE42" s="1"/>
  <c r="AS42"/>
  <c r="AN42"/>
  <c r="AB42"/>
  <c r="AG42" s="1"/>
  <c r="P42"/>
  <c r="U42" s="1"/>
  <c r="ER41"/>
  <c r="EW41" s="1"/>
  <c r="EK41"/>
  <c r="EF41"/>
  <c r="DT41"/>
  <c r="DY41" s="1"/>
  <c r="DM41"/>
  <c r="DH41"/>
  <c r="DA41"/>
  <c r="CV41"/>
  <c r="CJ41"/>
  <c r="CO41" s="1"/>
  <c r="BX41"/>
  <c r="CC41" s="1"/>
  <c r="BL41"/>
  <c r="BQ41" s="1"/>
  <c r="AZ41"/>
  <c r="BE41" s="1"/>
  <c r="AN41"/>
  <c r="AS41" s="1"/>
  <c r="AG41"/>
  <c r="AB41"/>
  <c r="P41"/>
  <c r="U41" s="1"/>
  <c r="EW40"/>
  <c r="ER40"/>
  <c r="EF40"/>
  <c r="EK40" s="1"/>
  <c r="DT40"/>
  <c r="DY40" s="1"/>
  <c r="DM40"/>
  <c r="DH40"/>
  <c r="CV40"/>
  <c r="DA40" s="1"/>
  <c r="CJ40"/>
  <c r="CO40" s="1"/>
  <c r="BX40"/>
  <c r="CC40" s="1"/>
  <c r="BQ40"/>
  <c r="BL40"/>
  <c r="AZ40"/>
  <c r="BE40" s="1"/>
  <c r="AS40"/>
  <c r="AN40"/>
  <c r="AG40"/>
  <c r="AB40"/>
  <c r="P40"/>
  <c r="U40" s="1"/>
  <c r="ER39"/>
  <c r="EW39" s="1"/>
  <c r="EF39"/>
  <c r="EK39" s="1"/>
  <c r="DT39"/>
  <c r="DY39" s="1"/>
  <c r="DH39"/>
  <c r="DM39" s="1"/>
  <c r="DA39"/>
  <c r="CV39"/>
  <c r="CJ39"/>
  <c r="CO39" s="1"/>
  <c r="CC39"/>
  <c r="BX39"/>
  <c r="BL39"/>
  <c r="BQ39" s="1"/>
  <c r="AZ39"/>
  <c r="BE39" s="1"/>
  <c r="AS39"/>
  <c r="AN39"/>
  <c r="AB39"/>
  <c r="AG39" s="1"/>
  <c r="P39"/>
  <c r="U39" s="1"/>
  <c r="ER38"/>
  <c r="EW38" s="1"/>
  <c r="EK38"/>
  <c r="EF38"/>
  <c r="DT38"/>
  <c r="DY38" s="1"/>
  <c r="DM38"/>
  <c r="DH38"/>
  <c r="DA38"/>
  <c r="CV38"/>
  <c r="CJ38"/>
  <c r="CO38" s="1"/>
  <c r="BX38"/>
  <c r="CC38" s="1"/>
  <c r="BL38"/>
  <c r="BQ38" s="1"/>
  <c r="AZ38"/>
  <c r="BE38" s="1"/>
  <c r="AN38"/>
  <c r="AS38" s="1"/>
  <c r="AG38"/>
  <c r="AB38"/>
  <c r="P38"/>
  <c r="U38" s="1"/>
  <c r="EW37"/>
  <c r="ER37"/>
  <c r="EF37"/>
  <c r="EK37" s="1"/>
  <c r="DT37"/>
  <c r="DY37" s="1"/>
  <c r="DM37"/>
  <c r="DH37"/>
  <c r="CV37"/>
  <c r="DA37" s="1"/>
  <c r="CJ37"/>
  <c r="CO37" s="1"/>
  <c r="BX37"/>
  <c r="CC37" s="1"/>
  <c r="BQ37"/>
  <c r="BL37"/>
  <c r="AZ37"/>
  <c r="BE37" s="1"/>
  <c r="AS37"/>
  <c r="AN37"/>
  <c r="AG37"/>
  <c r="AB37"/>
  <c r="P37"/>
  <c r="U37" s="1"/>
  <c r="ER36"/>
  <c r="EW36" s="1"/>
  <c r="EF36"/>
  <c r="EK36" s="1"/>
  <c r="DT36"/>
  <c r="DY36" s="1"/>
  <c r="DH36"/>
  <c r="DM36" s="1"/>
  <c r="DA36"/>
  <c r="CV36"/>
  <c r="CJ36"/>
  <c r="CO36" s="1"/>
  <c r="CC36"/>
  <c r="BX36"/>
  <c r="BL36"/>
  <c r="BQ36" s="1"/>
  <c r="AZ36"/>
  <c r="BE36" s="1"/>
  <c r="AS36"/>
  <c r="AN36"/>
  <c r="AB36"/>
  <c r="AG36" s="1"/>
  <c r="P36"/>
  <c r="U36" s="1"/>
  <c r="ER35"/>
  <c r="EW35" s="1"/>
  <c r="EK35"/>
  <c r="EF35"/>
  <c r="DT35"/>
  <c r="DY35" s="1"/>
  <c r="DM35"/>
  <c r="DH35"/>
  <c r="DA35"/>
  <c r="CV35"/>
  <c r="CJ35"/>
  <c r="CO35" s="1"/>
  <c r="BX35"/>
  <c r="CC35" s="1"/>
  <c r="BL35"/>
  <c r="BQ35" s="1"/>
  <c r="AZ35"/>
  <c r="BE35" s="1"/>
  <c r="AN35"/>
  <c r="AS35" s="1"/>
  <c r="AG35"/>
  <c r="AB35"/>
  <c r="P35"/>
  <c r="U35" s="1"/>
  <c r="EW34"/>
  <c r="ER34"/>
  <c r="EF34"/>
  <c r="EK34" s="1"/>
  <c r="DT34"/>
  <c r="DY34" s="1"/>
  <c r="DM34"/>
  <c r="DH34"/>
  <c r="CV34"/>
  <c r="DA34" s="1"/>
  <c r="CJ34"/>
  <c r="CO34" s="1"/>
  <c r="BX34"/>
  <c r="CC34" s="1"/>
  <c r="BQ34"/>
  <c r="BL34"/>
  <c r="AZ34"/>
  <c r="BE34" s="1"/>
  <c r="AS34"/>
  <c r="AN34"/>
  <c r="AG34"/>
  <c r="AB34"/>
  <c r="P34"/>
  <c r="U34" s="1"/>
  <c r="ER33"/>
  <c r="EW33" s="1"/>
  <c r="EF33"/>
  <c r="EK33" s="1"/>
  <c r="DT33"/>
  <c r="DY33" s="1"/>
  <c r="DH33"/>
  <c r="DM33" s="1"/>
  <c r="DA33"/>
  <c r="CV33"/>
  <c r="CJ33"/>
  <c r="CO33" s="1"/>
  <c r="CC33"/>
  <c r="BX33"/>
  <c r="BL33"/>
  <c r="BQ33" s="1"/>
  <c r="AZ33"/>
  <c r="BE33" s="1"/>
  <c r="AS33"/>
  <c r="AN33"/>
  <c r="AB33"/>
  <c r="AG33" s="1"/>
  <c r="P33"/>
  <c r="U33" s="1"/>
  <c r="ER32"/>
  <c r="EW32" s="1"/>
  <c r="EK32"/>
  <c r="EF32"/>
  <c r="DT32"/>
  <c r="DY32" s="1"/>
  <c r="DM32"/>
  <c r="DH32"/>
  <c r="DA32"/>
  <c r="CV32"/>
  <c r="CJ32"/>
  <c r="CO32" s="1"/>
  <c r="BX32"/>
  <c r="CC32" s="1"/>
  <c r="BL32"/>
  <c r="BQ32" s="1"/>
  <c r="AZ32"/>
  <c r="BE32" s="1"/>
  <c r="AN32"/>
  <c r="AS32" s="1"/>
  <c r="AG32"/>
  <c r="AB32"/>
  <c r="P32"/>
  <c r="U32" s="1"/>
  <c r="EW31"/>
  <c r="ER31"/>
  <c r="EF31"/>
  <c r="EK31" s="1"/>
  <c r="DT31"/>
  <c r="DY31" s="1"/>
  <c r="DM31"/>
  <c r="DH31"/>
  <c r="CV31"/>
  <c r="DA31" s="1"/>
  <c r="CJ31"/>
  <c r="CO31" s="1"/>
  <c r="BX31"/>
  <c r="CC31" s="1"/>
  <c r="BQ31"/>
  <c r="BL31"/>
  <c r="AZ31"/>
  <c r="BE31" s="1"/>
  <c r="AS31"/>
  <c r="AN31"/>
  <c r="AG31"/>
  <c r="AB31"/>
  <c r="P31"/>
  <c r="U31" s="1"/>
  <c r="ER30"/>
  <c r="EW30" s="1"/>
  <c r="EF30"/>
  <c r="EK30" s="1"/>
  <c r="DT30"/>
  <c r="DY30" s="1"/>
  <c r="DH30"/>
  <c r="DM30" s="1"/>
  <c r="DA30"/>
  <c r="CV30"/>
  <c r="CJ30"/>
  <c r="CO30" s="1"/>
  <c r="CC30"/>
  <c r="BX30"/>
  <c r="BL30"/>
  <c r="BQ30" s="1"/>
  <c r="AZ30"/>
  <c r="BE30" s="1"/>
  <c r="AS30"/>
  <c r="AN30"/>
  <c r="AB30"/>
  <c r="AG30" s="1"/>
  <c r="P30"/>
  <c r="U30" s="1"/>
  <c r="ER29"/>
  <c r="EW29" s="1"/>
  <c r="EK29"/>
  <c r="EF29"/>
  <c r="DT29"/>
  <c r="DY29" s="1"/>
  <c r="DM29"/>
  <c r="DH29"/>
  <c r="DA29"/>
  <c r="CV29"/>
  <c r="CJ29"/>
  <c r="CO29" s="1"/>
  <c r="BX29"/>
  <c r="CC29" s="1"/>
  <c r="BL29"/>
  <c r="BQ29" s="1"/>
  <c r="AZ29"/>
  <c r="BE29" s="1"/>
  <c r="AN29"/>
  <c r="AS29" s="1"/>
  <c r="AG29"/>
  <c r="AB29"/>
  <c r="P29"/>
  <c r="U29" s="1"/>
  <c r="EW28"/>
  <c r="ER28"/>
  <c r="EF28"/>
  <c r="EK28" s="1"/>
  <c r="DT28"/>
  <c r="DY28" s="1"/>
  <c r="DM28"/>
  <c r="DH28"/>
  <c r="CV28"/>
  <c r="DA28" s="1"/>
  <c r="CJ28"/>
  <c r="CO28" s="1"/>
  <c r="BX28"/>
  <c r="CC28" s="1"/>
  <c r="BQ28"/>
  <c r="BL28"/>
  <c r="AZ28"/>
  <c r="BE28" s="1"/>
  <c r="AS28"/>
  <c r="AN28"/>
  <c r="AG28"/>
  <c r="AB28"/>
  <c r="P28"/>
  <c r="U28" s="1"/>
  <c r="ER27"/>
  <c r="EW27" s="1"/>
  <c r="EF27"/>
  <c r="EK27" s="1"/>
  <c r="DT27"/>
  <c r="DY27" s="1"/>
  <c r="DH27"/>
  <c r="DM27" s="1"/>
  <c r="DA27"/>
  <c r="CV27"/>
  <c r="CJ27"/>
  <c r="CO27" s="1"/>
  <c r="CC27"/>
  <c r="BX27"/>
  <c r="BL27"/>
  <c r="BQ27" s="1"/>
  <c r="AZ27"/>
  <c r="BE27" s="1"/>
  <c r="AS27"/>
  <c r="AN27"/>
  <c r="AB27"/>
  <c r="AG27" s="1"/>
  <c r="P27"/>
  <c r="U27" s="1"/>
  <c r="ER26"/>
  <c r="EW26" s="1"/>
  <c r="EK26"/>
  <c r="EF26"/>
  <c r="DT26"/>
  <c r="DY26" s="1"/>
  <c r="DM26"/>
  <c r="DH26"/>
  <c r="DA26"/>
  <c r="CV26"/>
  <c r="CJ26"/>
  <c r="CO26" s="1"/>
  <c r="BX26"/>
  <c r="CC26" s="1"/>
  <c r="BL26"/>
  <c r="BQ26" s="1"/>
  <c r="AZ26"/>
  <c r="BE26" s="1"/>
  <c r="AN26"/>
  <c r="AS26" s="1"/>
  <c r="AG26"/>
  <c r="AB26"/>
  <c r="P26"/>
  <c r="U26" s="1"/>
  <c r="EW25"/>
  <c r="ER25"/>
  <c r="EF25"/>
  <c r="EK25" s="1"/>
  <c r="DT25"/>
  <c r="DY25" s="1"/>
  <c r="DM25"/>
  <c r="DH25"/>
  <c r="CV25"/>
  <c r="DA25" s="1"/>
  <c r="CJ25"/>
  <c r="CO25" s="1"/>
  <c r="BX25"/>
  <c r="CC25" s="1"/>
  <c r="BQ25"/>
  <c r="BL25"/>
  <c r="AZ25"/>
  <c r="BE25" s="1"/>
  <c r="AS25"/>
  <c r="AN25"/>
  <c r="AG25"/>
  <c r="AB25"/>
  <c r="P25"/>
  <c r="U25" s="1"/>
  <c r="ER24"/>
  <c r="EW24" s="1"/>
  <c r="EF24"/>
  <c r="EK24" s="1"/>
  <c r="DT24"/>
  <c r="DY24" s="1"/>
  <c r="DH24"/>
  <c r="DM24" s="1"/>
  <c r="DA24"/>
  <c r="CV24"/>
  <c r="CJ24"/>
  <c r="CO24" s="1"/>
  <c r="CC24"/>
  <c r="BX24"/>
  <c r="BL24"/>
  <c r="BQ24" s="1"/>
  <c r="AZ24"/>
  <c r="BE24" s="1"/>
  <c r="AS24"/>
  <c r="AN24"/>
  <c r="AB24"/>
  <c r="AG24" s="1"/>
  <c r="P24"/>
  <c r="U24" s="1"/>
  <c r="ER23"/>
  <c r="EW23" s="1"/>
  <c r="EK23"/>
  <c r="EF23"/>
  <c r="DT23"/>
  <c r="DY23" s="1"/>
  <c r="DM23"/>
  <c r="DH23"/>
  <c r="DA23"/>
  <c r="CV23"/>
  <c r="CJ23"/>
  <c r="CO23" s="1"/>
  <c r="BX23"/>
  <c r="CC23" s="1"/>
  <c r="BL23"/>
  <c r="BQ23" s="1"/>
  <c r="AZ23"/>
  <c r="BE23" s="1"/>
  <c r="AN23"/>
  <c r="AS23" s="1"/>
  <c r="AG23"/>
  <c r="AB23"/>
  <c r="P23"/>
  <c r="U23" s="1"/>
  <c r="EW22"/>
  <c r="ER22"/>
  <c r="EF22"/>
  <c r="EK22" s="1"/>
  <c r="DT22"/>
  <c r="DY22" s="1"/>
  <c r="DM22"/>
  <c r="DH22"/>
  <c r="CV22"/>
  <c r="DA22" s="1"/>
  <c r="CJ22"/>
  <c r="CO22" s="1"/>
  <c r="BX22"/>
  <c r="CC22" s="1"/>
  <c r="BQ22"/>
  <c r="BL22"/>
  <c r="AZ22"/>
  <c r="BE22" s="1"/>
  <c r="AS22"/>
  <c r="AN22"/>
  <c r="AG22"/>
  <c r="AB22"/>
  <c r="P22"/>
  <c r="U22" s="1"/>
  <c r="ER21"/>
  <c r="EW21" s="1"/>
  <c r="EF21"/>
  <c r="EK21" s="1"/>
  <c r="DT21"/>
  <c r="DY21" s="1"/>
  <c r="DH21"/>
  <c r="DM21" s="1"/>
  <c r="DA21"/>
  <c r="CV21"/>
  <c r="CJ21"/>
  <c r="CO21" s="1"/>
  <c r="CC21"/>
  <c r="BX21"/>
  <c r="BL21"/>
  <c r="BQ21" s="1"/>
  <c r="AZ21"/>
  <c r="BE21" s="1"/>
  <c r="AS21"/>
  <c r="AN21"/>
  <c r="AB21"/>
  <c r="AG21" s="1"/>
  <c r="P21"/>
  <c r="U21" s="1"/>
  <c r="ER20"/>
  <c r="EW20" s="1"/>
  <c r="EK20"/>
  <c r="EF20"/>
  <c r="DT20"/>
  <c r="DY20" s="1"/>
  <c r="DM20"/>
  <c r="DH20"/>
  <c r="DA20"/>
  <c r="CV20"/>
  <c r="CJ20"/>
  <c r="CO20" s="1"/>
  <c r="BX20"/>
  <c r="CC20" s="1"/>
  <c r="BL20"/>
  <c r="BQ20" s="1"/>
  <c r="AZ20"/>
  <c r="BE20" s="1"/>
  <c r="AN20"/>
  <c r="AS20" s="1"/>
  <c r="AG20"/>
  <c r="AB20"/>
  <c r="P20"/>
  <c r="U20" s="1"/>
  <c r="EW19"/>
  <c r="ER19"/>
  <c r="EF19"/>
  <c r="EK19" s="1"/>
  <c r="DT19"/>
  <c r="DY19" s="1"/>
  <c r="DM19"/>
  <c r="DH19"/>
  <c r="CV19"/>
  <c r="DA19" s="1"/>
  <c r="CJ19"/>
  <c r="CO19" s="1"/>
  <c r="BX19"/>
  <c r="CC19" s="1"/>
  <c r="BQ19"/>
  <c r="BL19"/>
  <c r="AZ19"/>
  <c r="BE19" s="1"/>
  <c r="AS19"/>
  <c r="AN19"/>
  <c r="AG19"/>
  <c r="AB19"/>
  <c r="P19"/>
  <c r="U19" s="1"/>
  <c r="ER18"/>
  <c r="EW18" s="1"/>
  <c r="EF18"/>
  <c r="EK18" s="1"/>
  <c r="DT18"/>
  <c r="DY18" s="1"/>
  <c r="DH18"/>
  <c r="DM18" s="1"/>
  <c r="DA18"/>
  <c r="CV18"/>
  <c r="CJ18"/>
  <c r="CO18" s="1"/>
  <c r="CC18"/>
  <c r="BX18"/>
  <c r="BL18"/>
  <c r="BQ18" s="1"/>
  <c r="AZ18"/>
  <c r="BE18" s="1"/>
  <c r="AS18"/>
  <c r="AN18"/>
  <c r="AB18"/>
  <c r="AG18" s="1"/>
  <c r="P18"/>
  <c r="U18" s="1"/>
  <c r="ER17"/>
  <c r="EW17" s="1"/>
  <c r="EK17"/>
  <c r="EF17"/>
  <c r="DT17"/>
  <c r="DY17" s="1"/>
  <c r="DM17"/>
  <c r="DH17"/>
  <c r="DA17"/>
  <c r="CV17"/>
  <c r="CJ17"/>
  <c r="CO17" s="1"/>
  <c r="BX17"/>
  <c r="CC17" s="1"/>
  <c r="BL17"/>
  <c r="BQ17" s="1"/>
  <c r="AZ17"/>
  <c r="BE17" s="1"/>
  <c r="AN17"/>
  <c r="AS17" s="1"/>
  <c r="AG17"/>
  <c r="AB17"/>
  <c r="P17"/>
  <c r="U17" s="1"/>
  <c r="EW16"/>
  <c r="ER16"/>
  <c r="EF16"/>
  <c r="EK16" s="1"/>
  <c r="DT16"/>
  <c r="DY16" s="1"/>
  <c r="DM16"/>
  <c r="DH16"/>
  <c r="CV16"/>
  <c r="DA16" s="1"/>
  <c r="CJ16"/>
  <c r="CO16" s="1"/>
  <c r="BX16"/>
  <c r="CC16" s="1"/>
  <c r="BQ16"/>
  <c r="BL16"/>
  <c r="AZ16"/>
  <c r="BE16" s="1"/>
  <c r="AS16"/>
  <c r="AN16"/>
  <c r="AG16"/>
  <c r="AB16"/>
  <c r="P16"/>
  <c r="U16" s="1"/>
  <c r="ER15"/>
  <c r="EW15" s="1"/>
  <c r="EF15"/>
  <c r="EK15" s="1"/>
  <c r="DT15"/>
  <c r="DY15" s="1"/>
  <c r="DH15"/>
  <c r="DM15" s="1"/>
  <c r="DA15"/>
  <c r="CV15"/>
  <c r="CJ15"/>
  <c r="CO15" s="1"/>
  <c r="CC15"/>
  <c r="BX15"/>
  <c r="BL15"/>
  <c r="BQ15" s="1"/>
  <c r="AZ15"/>
  <c r="BE15" s="1"/>
  <c r="AS15"/>
  <c r="AN15"/>
  <c r="AB15"/>
  <c r="AG15" s="1"/>
  <c r="P15"/>
  <c r="U15" s="1"/>
  <c r="ER14"/>
  <c r="EW14" s="1"/>
  <c r="EK14"/>
  <c r="EF14"/>
  <c r="DT14"/>
  <c r="DY14" s="1"/>
  <c r="DM14"/>
  <c r="DH14"/>
  <c r="DA14"/>
  <c r="CV14"/>
  <c r="CJ14"/>
  <c r="CO14" s="1"/>
  <c r="BX14"/>
  <c r="CC14" s="1"/>
  <c r="BL14"/>
  <c r="BQ14" s="1"/>
  <c r="AZ14"/>
  <c r="BE14" s="1"/>
  <c r="AN14"/>
  <c r="AS14" s="1"/>
  <c r="AG14"/>
  <c r="AB14"/>
  <c r="P14"/>
  <c r="U14" s="1"/>
  <c r="EW13"/>
  <c r="ER13"/>
  <c r="EF13"/>
  <c r="EK13" s="1"/>
  <c r="DT13"/>
  <c r="DY13" s="1"/>
  <c r="DM13"/>
  <c r="DH13"/>
  <c r="CV13"/>
  <c r="DA13" s="1"/>
  <c r="CJ13"/>
  <c r="CO13" s="1"/>
  <c r="BX13"/>
  <c r="CC13" s="1"/>
  <c r="BQ13"/>
  <c r="BL13"/>
  <c r="AZ13"/>
  <c r="BE13" s="1"/>
  <c r="AS13"/>
  <c r="AN13"/>
  <c r="AG13"/>
  <c r="AB13"/>
  <c r="P13"/>
  <c r="U13" s="1"/>
  <c r="ER12"/>
  <c r="EW12" s="1"/>
  <c r="EF12"/>
  <c r="EK12" s="1"/>
  <c r="DT12"/>
  <c r="DY12" s="1"/>
  <c r="DH12"/>
  <c r="DM12" s="1"/>
  <c r="DA12"/>
  <c r="CV12"/>
  <c r="CJ12"/>
  <c r="CO12" s="1"/>
  <c r="CC12"/>
  <c r="BX12"/>
  <c r="BL12"/>
  <c r="BQ12" s="1"/>
  <c r="AZ12"/>
  <c r="BE12" s="1"/>
  <c r="AS12"/>
  <c r="AN12"/>
  <c r="AB12"/>
  <c r="AG12" s="1"/>
  <c r="P12"/>
  <c r="U12" s="1"/>
  <c r="ER11"/>
  <c r="EW11" s="1"/>
  <c r="EK11"/>
  <c r="EF11"/>
  <c r="DT11"/>
  <c r="DY11" s="1"/>
  <c r="DM11"/>
  <c r="DH11"/>
  <c r="DA11"/>
  <c r="CV11"/>
  <c r="CJ11"/>
  <c r="CO11" s="1"/>
  <c r="BX11"/>
  <c r="CC11" s="1"/>
  <c r="BL11"/>
  <c r="BQ11" s="1"/>
  <c r="AZ11"/>
  <c r="BE11" s="1"/>
  <c r="AN11"/>
  <c r="AS11" s="1"/>
  <c r="AG11"/>
  <c r="AB11"/>
  <c r="P11"/>
  <c r="U11" s="1"/>
  <c r="EW10"/>
  <c r="ER10"/>
  <c r="EF10"/>
  <c r="EK10" s="1"/>
  <c r="DT10"/>
  <c r="DY10" s="1"/>
  <c r="DM10"/>
  <c r="DH10"/>
  <c r="CV10"/>
  <c r="DA10" s="1"/>
  <c r="CJ10"/>
  <c r="CO10" s="1"/>
  <c r="BX10"/>
  <c r="CC10" s="1"/>
  <c r="BQ10"/>
  <c r="BL10"/>
  <c r="AZ10"/>
  <c r="BE10" s="1"/>
  <c r="AS10"/>
  <c r="AN10"/>
  <c r="AG10"/>
  <c r="AB10"/>
  <c r="P10"/>
  <c r="U10" s="1"/>
  <c r="ER9"/>
  <c r="EW9" s="1"/>
  <c r="EF9"/>
  <c r="EK9" s="1"/>
  <c r="DT9"/>
  <c r="DY9" s="1"/>
  <c r="DH9"/>
  <c r="DM9" s="1"/>
  <c r="DA9"/>
  <c r="CV9"/>
  <c r="CJ9"/>
  <c r="CO9" s="1"/>
  <c r="CC9"/>
  <c r="BX9"/>
  <c r="BL9"/>
  <c r="BQ9" s="1"/>
  <c r="AZ9"/>
  <c r="BE9" s="1"/>
  <c r="AS9"/>
  <c r="AN9"/>
  <c r="AB9"/>
  <c r="AG9" s="1"/>
  <c r="P9"/>
  <c r="U9" s="1"/>
  <c r="ER8"/>
  <c r="EW8" s="1"/>
  <c r="EK8"/>
  <c r="EF8"/>
  <c r="DT8"/>
  <c r="DY8" s="1"/>
  <c r="DM8"/>
  <c r="DH8"/>
  <c r="DA8"/>
  <c r="CV8"/>
  <c r="CJ8"/>
  <c r="CO8" s="1"/>
  <c r="BX8"/>
  <c r="CC8" s="1"/>
  <c r="BL8"/>
  <c r="BQ8" s="1"/>
  <c r="AZ8"/>
  <c r="BE8" s="1"/>
  <c r="AN8"/>
  <c r="AS8" s="1"/>
  <c r="AG8"/>
  <c r="AB8"/>
  <c r="P8"/>
  <c r="U8" s="1"/>
  <c r="EW7"/>
  <c r="ER7"/>
  <c r="EF7"/>
  <c r="EK7" s="1"/>
  <c r="DT7"/>
  <c r="DY7" s="1"/>
  <c r="DM7"/>
  <c r="DH7"/>
  <c r="CV7"/>
  <c r="DA7" s="1"/>
  <c r="CJ7"/>
  <c r="CO7" s="1"/>
  <c r="BX7"/>
  <c r="CC7" s="1"/>
  <c r="BQ7"/>
  <c r="BL7"/>
  <c r="AZ7"/>
  <c r="BE7" s="1"/>
  <c r="AS7"/>
  <c r="AN7"/>
  <c r="AG7"/>
  <c r="AB7"/>
  <c r="P7"/>
  <c r="U7" s="1"/>
  <c r="ER6"/>
  <c r="EW6" s="1"/>
  <c r="EF6"/>
  <c r="EK6" s="1"/>
  <c r="DT6"/>
  <c r="DY6" s="1"/>
  <c r="DH6"/>
  <c r="DM6" s="1"/>
  <c r="DA6"/>
  <c r="CV6"/>
  <c r="CJ6"/>
  <c r="CO6" s="1"/>
  <c r="CC6"/>
  <c r="BX6"/>
  <c r="BL6"/>
  <c r="BQ6" s="1"/>
  <c r="AZ6"/>
  <c r="BE6" s="1"/>
  <c r="AS6"/>
  <c r="AN6"/>
  <c r="AG6"/>
  <c r="AB6"/>
  <c r="P6"/>
  <c r="U6" s="1"/>
  <c r="A964" i="23"/>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ER400"/>
  <c r="EW400" s="1"/>
  <c r="EF400"/>
  <c r="EK400" s="1"/>
  <c r="DT400"/>
  <c r="DY400" s="1"/>
  <c r="DH400"/>
  <c r="DM400" s="1"/>
  <c r="CV400"/>
  <c r="DA400" s="1"/>
  <c r="CJ400"/>
  <c r="CO400" s="1"/>
  <c r="BX400"/>
  <c r="CC400" s="1"/>
  <c r="BL400"/>
  <c r="BQ400" s="1"/>
  <c r="AZ400"/>
  <c r="BE400" s="1"/>
  <c r="AN400"/>
  <c r="AS400" s="1"/>
  <c r="AB400"/>
  <c r="AG400" s="1"/>
  <c r="P400"/>
  <c r="U400" s="1"/>
  <c r="ER399"/>
  <c r="EW399" s="1"/>
  <c r="EF399"/>
  <c r="EK399" s="1"/>
  <c r="DT399"/>
  <c r="DY399" s="1"/>
  <c r="DH399"/>
  <c r="DM399" s="1"/>
  <c r="CV399"/>
  <c r="DA399" s="1"/>
  <c r="CJ399"/>
  <c r="CO399" s="1"/>
  <c r="BX399"/>
  <c r="CC399" s="1"/>
  <c r="BL399"/>
  <c r="BQ399" s="1"/>
  <c r="AZ399"/>
  <c r="BE399" s="1"/>
  <c r="AN399"/>
  <c r="AS399" s="1"/>
  <c r="AB399"/>
  <c r="AG399" s="1"/>
  <c r="P399"/>
  <c r="U399" s="1"/>
  <c r="ER398"/>
  <c r="EW398" s="1"/>
  <c r="EF398"/>
  <c r="EK398" s="1"/>
  <c r="DT398"/>
  <c r="DY398" s="1"/>
  <c r="DH398"/>
  <c r="DM398" s="1"/>
  <c r="CV398"/>
  <c r="DA398" s="1"/>
  <c r="CJ398"/>
  <c r="CO398" s="1"/>
  <c r="BX398"/>
  <c r="CC398" s="1"/>
  <c r="BL398"/>
  <c r="BQ398" s="1"/>
  <c r="AZ398"/>
  <c r="BE398" s="1"/>
  <c r="AN398"/>
  <c r="AS398" s="1"/>
  <c r="AB398"/>
  <c r="AG398" s="1"/>
  <c r="P398"/>
  <c r="U398" s="1"/>
  <c r="ER397"/>
  <c r="EW397" s="1"/>
  <c r="EF397"/>
  <c r="EK397" s="1"/>
  <c r="DT397"/>
  <c r="DY397" s="1"/>
  <c r="DH397"/>
  <c r="DM397" s="1"/>
  <c r="CV397"/>
  <c r="DA397" s="1"/>
  <c r="CJ397"/>
  <c r="CO397" s="1"/>
  <c r="BX397"/>
  <c r="CC397" s="1"/>
  <c r="BL397"/>
  <c r="BQ397" s="1"/>
  <c r="AZ397"/>
  <c r="BE397" s="1"/>
  <c r="AN397"/>
  <c r="AS397" s="1"/>
  <c r="AB397"/>
  <c r="AG397" s="1"/>
  <c r="P397"/>
  <c r="U397" s="1"/>
  <c r="ER396"/>
  <c r="EW396" s="1"/>
  <c r="EF396"/>
  <c r="EK396" s="1"/>
  <c r="DT396"/>
  <c r="DY396" s="1"/>
  <c r="DH396"/>
  <c r="DM396" s="1"/>
  <c r="CV396"/>
  <c r="DA396" s="1"/>
  <c r="CJ396"/>
  <c r="CO396" s="1"/>
  <c r="BX396"/>
  <c r="CC396" s="1"/>
  <c r="BL396"/>
  <c r="BQ396" s="1"/>
  <c r="AZ396"/>
  <c r="BE396" s="1"/>
  <c r="AN396"/>
  <c r="AS396" s="1"/>
  <c r="AB396"/>
  <c r="AG396" s="1"/>
  <c r="P396"/>
  <c r="U396" s="1"/>
  <c r="ER395"/>
  <c r="EW395" s="1"/>
  <c r="EF395"/>
  <c r="EK395" s="1"/>
  <c r="DT395"/>
  <c r="DY395" s="1"/>
  <c r="DH395"/>
  <c r="DM395" s="1"/>
  <c r="CV395"/>
  <c r="DA395" s="1"/>
  <c r="CJ395"/>
  <c r="CO395" s="1"/>
  <c r="BX395"/>
  <c r="CC395" s="1"/>
  <c r="BL395"/>
  <c r="BQ395" s="1"/>
  <c r="AZ395"/>
  <c r="BE395" s="1"/>
  <c r="AN395"/>
  <c r="AS395" s="1"/>
  <c r="AB395"/>
  <c r="AG395" s="1"/>
  <c r="P395"/>
  <c r="U395" s="1"/>
  <c r="ER394"/>
  <c r="EW394" s="1"/>
  <c r="EF394"/>
  <c r="EK394" s="1"/>
  <c r="DT394"/>
  <c r="DY394" s="1"/>
  <c r="DH394"/>
  <c r="DM394" s="1"/>
  <c r="CV394"/>
  <c r="DA394" s="1"/>
  <c r="CJ394"/>
  <c r="CO394" s="1"/>
  <c r="BX394"/>
  <c r="CC394" s="1"/>
  <c r="BL394"/>
  <c r="BQ394" s="1"/>
  <c r="AZ394"/>
  <c r="BE394" s="1"/>
  <c r="AN394"/>
  <c r="AS394" s="1"/>
  <c r="AB394"/>
  <c r="AG394" s="1"/>
  <c r="P394"/>
  <c r="U394" s="1"/>
  <c r="ER393"/>
  <c r="EW393" s="1"/>
  <c r="EF393"/>
  <c r="EK393" s="1"/>
  <c r="DT393"/>
  <c r="DY393" s="1"/>
  <c r="DH393"/>
  <c r="DM393" s="1"/>
  <c r="CV393"/>
  <c r="DA393" s="1"/>
  <c r="CJ393"/>
  <c r="CO393" s="1"/>
  <c r="BX393"/>
  <c r="CC393" s="1"/>
  <c r="BL393"/>
  <c r="BQ393" s="1"/>
  <c r="AZ393"/>
  <c r="BE393" s="1"/>
  <c r="AN393"/>
  <c r="AS393" s="1"/>
  <c r="AB393"/>
  <c r="AG393" s="1"/>
  <c r="P393"/>
  <c r="U393" s="1"/>
  <c r="ER392"/>
  <c r="EW392" s="1"/>
  <c r="EF392"/>
  <c r="EK392" s="1"/>
  <c r="DT392"/>
  <c r="DY392" s="1"/>
  <c r="DH392"/>
  <c r="DM392" s="1"/>
  <c r="CV392"/>
  <c r="DA392" s="1"/>
  <c r="CJ392"/>
  <c r="CO392" s="1"/>
  <c r="BX392"/>
  <c r="CC392" s="1"/>
  <c r="BL392"/>
  <c r="BQ392" s="1"/>
  <c r="AZ392"/>
  <c r="BE392" s="1"/>
  <c r="AN392"/>
  <c r="AS392" s="1"/>
  <c r="AB392"/>
  <c r="AG392" s="1"/>
  <c r="P392"/>
  <c r="U392" s="1"/>
  <c r="ER391"/>
  <c r="EW391" s="1"/>
  <c r="EF391"/>
  <c r="EK391" s="1"/>
  <c r="DT391"/>
  <c r="DY391" s="1"/>
  <c r="DH391"/>
  <c r="DM391" s="1"/>
  <c r="CV391"/>
  <c r="DA391" s="1"/>
  <c r="CJ391"/>
  <c r="CO391" s="1"/>
  <c r="BX391"/>
  <c r="CC391" s="1"/>
  <c r="BL391"/>
  <c r="BQ391" s="1"/>
  <c r="AZ391"/>
  <c r="BE391" s="1"/>
  <c r="AN391"/>
  <c r="AS391" s="1"/>
  <c r="AB391"/>
  <c r="AG391" s="1"/>
  <c r="P391"/>
  <c r="U391" s="1"/>
  <c r="ER390"/>
  <c r="EW390" s="1"/>
  <c r="EF390"/>
  <c r="EK390" s="1"/>
  <c r="DT390"/>
  <c r="DY390" s="1"/>
  <c r="DH390"/>
  <c r="DM390" s="1"/>
  <c r="CV390"/>
  <c r="DA390" s="1"/>
  <c r="CJ390"/>
  <c r="CO390" s="1"/>
  <c r="BX390"/>
  <c r="CC390" s="1"/>
  <c r="BL390"/>
  <c r="BQ390" s="1"/>
  <c r="AZ390"/>
  <c r="BE390" s="1"/>
  <c r="AN390"/>
  <c r="AS390" s="1"/>
  <c r="AB390"/>
  <c r="AG390" s="1"/>
  <c r="P390"/>
  <c r="U390" s="1"/>
  <c r="ER389"/>
  <c r="EW389" s="1"/>
  <c r="EF389"/>
  <c r="EK389" s="1"/>
  <c r="DT389"/>
  <c r="DY389" s="1"/>
  <c r="DH389"/>
  <c r="DM389" s="1"/>
  <c r="CV389"/>
  <c r="DA389" s="1"/>
  <c r="CJ389"/>
  <c r="CO389" s="1"/>
  <c r="BX389"/>
  <c r="CC389" s="1"/>
  <c r="BL389"/>
  <c r="BQ389" s="1"/>
  <c r="AZ389"/>
  <c r="BE389" s="1"/>
  <c r="AN389"/>
  <c r="AS389" s="1"/>
  <c r="AB389"/>
  <c r="AG389" s="1"/>
  <c r="P389"/>
  <c r="U389" s="1"/>
  <c r="ER388"/>
  <c r="EW388" s="1"/>
  <c r="EF388"/>
  <c r="EK388" s="1"/>
  <c r="DT388"/>
  <c r="DY388" s="1"/>
  <c r="DH388"/>
  <c r="DM388" s="1"/>
  <c r="CV388"/>
  <c r="DA388" s="1"/>
  <c r="CJ388"/>
  <c r="CO388" s="1"/>
  <c r="BX388"/>
  <c r="CC388" s="1"/>
  <c r="BL388"/>
  <c r="BQ388" s="1"/>
  <c r="AZ388"/>
  <c r="BE388" s="1"/>
  <c r="AN388"/>
  <c r="AS388" s="1"/>
  <c r="AB388"/>
  <c r="AG388" s="1"/>
  <c r="P388"/>
  <c r="U388" s="1"/>
  <c r="ER387"/>
  <c r="EW387" s="1"/>
  <c r="EF387"/>
  <c r="EK387" s="1"/>
  <c r="DT387"/>
  <c r="DY387" s="1"/>
  <c r="DH387"/>
  <c r="DM387" s="1"/>
  <c r="CV387"/>
  <c r="DA387" s="1"/>
  <c r="CJ387"/>
  <c r="CO387" s="1"/>
  <c r="BX387"/>
  <c r="CC387" s="1"/>
  <c r="BL387"/>
  <c r="BQ387" s="1"/>
  <c r="AZ387"/>
  <c r="BE387" s="1"/>
  <c r="AN387"/>
  <c r="AS387" s="1"/>
  <c r="AB387"/>
  <c r="AG387" s="1"/>
  <c r="P387"/>
  <c r="U387" s="1"/>
  <c r="ER386"/>
  <c r="EW386" s="1"/>
  <c r="EF386"/>
  <c r="EK386" s="1"/>
  <c r="DT386"/>
  <c r="DY386" s="1"/>
  <c r="DH386"/>
  <c r="DM386" s="1"/>
  <c r="CV386"/>
  <c r="DA386" s="1"/>
  <c r="CJ386"/>
  <c r="CO386" s="1"/>
  <c r="BX386"/>
  <c r="CC386" s="1"/>
  <c r="BL386"/>
  <c r="BQ386" s="1"/>
  <c r="AZ386"/>
  <c r="BE386" s="1"/>
  <c r="AN386"/>
  <c r="AS386" s="1"/>
  <c r="AB386"/>
  <c r="AG386" s="1"/>
  <c r="P386"/>
  <c r="U386" s="1"/>
  <c r="ER385"/>
  <c r="EW385" s="1"/>
  <c r="EF385"/>
  <c r="EK385" s="1"/>
  <c r="DT385"/>
  <c r="DY385" s="1"/>
  <c r="DH385"/>
  <c r="DM385" s="1"/>
  <c r="CV385"/>
  <c r="DA385" s="1"/>
  <c r="CJ385"/>
  <c r="CO385" s="1"/>
  <c r="BX385"/>
  <c r="CC385" s="1"/>
  <c r="BL385"/>
  <c r="BQ385" s="1"/>
  <c r="AZ385"/>
  <c r="BE385" s="1"/>
  <c r="AN385"/>
  <c r="AS385" s="1"/>
  <c r="AB385"/>
  <c r="AG385" s="1"/>
  <c r="P385"/>
  <c r="U385" s="1"/>
  <c r="ER384"/>
  <c r="EW384" s="1"/>
  <c r="EF384"/>
  <c r="EK384" s="1"/>
  <c r="DT384"/>
  <c r="DY384" s="1"/>
  <c r="DH384"/>
  <c r="DM384" s="1"/>
  <c r="CV384"/>
  <c r="DA384" s="1"/>
  <c r="CJ384"/>
  <c r="CO384" s="1"/>
  <c r="BX384"/>
  <c r="CC384" s="1"/>
  <c r="BL384"/>
  <c r="BQ384" s="1"/>
  <c r="AZ384"/>
  <c r="BE384" s="1"/>
  <c r="AN384"/>
  <c r="AS384" s="1"/>
  <c r="AB384"/>
  <c r="AG384" s="1"/>
  <c r="P384"/>
  <c r="U384" s="1"/>
  <c r="ER383"/>
  <c r="EW383" s="1"/>
  <c r="EF383"/>
  <c r="EK383" s="1"/>
  <c r="DT383"/>
  <c r="DY383" s="1"/>
  <c r="DH383"/>
  <c r="DM383" s="1"/>
  <c r="CV383"/>
  <c r="DA383" s="1"/>
  <c r="CJ383"/>
  <c r="CO383" s="1"/>
  <c r="BX383"/>
  <c r="CC383" s="1"/>
  <c r="BL383"/>
  <c r="BQ383" s="1"/>
  <c r="AZ383"/>
  <c r="BE383" s="1"/>
  <c r="AN383"/>
  <c r="AS383" s="1"/>
  <c r="AB383"/>
  <c r="AG383" s="1"/>
  <c r="P383"/>
  <c r="U383" s="1"/>
  <c r="ER382"/>
  <c r="EW382" s="1"/>
  <c r="EF382"/>
  <c r="EK382" s="1"/>
  <c r="DT382"/>
  <c r="DY382" s="1"/>
  <c r="DH382"/>
  <c r="DM382" s="1"/>
  <c r="CV382"/>
  <c r="DA382" s="1"/>
  <c r="CJ382"/>
  <c r="CO382" s="1"/>
  <c r="BX382"/>
  <c r="CC382" s="1"/>
  <c r="BL382"/>
  <c r="BQ382" s="1"/>
  <c r="AZ382"/>
  <c r="BE382" s="1"/>
  <c r="AN382"/>
  <c r="AS382" s="1"/>
  <c r="AB382"/>
  <c r="AG382" s="1"/>
  <c r="P382"/>
  <c r="U382" s="1"/>
  <c r="ER381"/>
  <c r="EW381" s="1"/>
  <c r="EF381"/>
  <c r="EK381" s="1"/>
  <c r="DT381"/>
  <c r="DY381" s="1"/>
  <c r="DH381"/>
  <c r="DM381" s="1"/>
  <c r="CV381"/>
  <c r="DA381" s="1"/>
  <c r="CJ381"/>
  <c r="CO381" s="1"/>
  <c r="BX381"/>
  <c r="CC381" s="1"/>
  <c r="BL381"/>
  <c r="BQ381" s="1"/>
  <c r="AZ381"/>
  <c r="BE381" s="1"/>
  <c r="AN381"/>
  <c r="AS381" s="1"/>
  <c r="AB381"/>
  <c r="AG381" s="1"/>
  <c r="P381"/>
  <c r="U381" s="1"/>
  <c r="ER380"/>
  <c r="EW380" s="1"/>
  <c r="EF380"/>
  <c r="EK380" s="1"/>
  <c r="DT380"/>
  <c r="DY380" s="1"/>
  <c r="DH380"/>
  <c r="DM380" s="1"/>
  <c r="CV380"/>
  <c r="DA380" s="1"/>
  <c r="CJ380"/>
  <c r="CO380" s="1"/>
  <c r="BX380"/>
  <c r="CC380" s="1"/>
  <c r="BL380"/>
  <c r="BQ380" s="1"/>
  <c r="AZ380"/>
  <c r="BE380" s="1"/>
  <c r="AN380"/>
  <c r="AS380" s="1"/>
  <c r="AB380"/>
  <c r="AG380" s="1"/>
  <c r="P380"/>
  <c r="U380" s="1"/>
  <c r="ER379"/>
  <c r="EW379" s="1"/>
  <c r="EF379"/>
  <c r="EK379" s="1"/>
  <c r="DT379"/>
  <c r="DY379" s="1"/>
  <c r="DH379"/>
  <c r="DM379" s="1"/>
  <c r="CV379"/>
  <c r="DA379" s="1"/>
  <c r="CJ379"/>
  <c r="CO379" s="1"/>
  <c r="BX379"/>
  <c r="CC379" s="1"/>
  <c r="BL379"/>
  <c r="BQ379" s="1"/>
  <c r="AZ379"/>
  <c r="BE379" s="1"/>
  <c r="AN379"/>
  <c r="AS379" s="1"/>
  <c r="AB379"/>
  <c r="AG379" s="1"/>
  <c r="P379"/>
  <c r="U379" s="1"/>
  <c r="ER378"/>
  <c r="EW378" s="1"/>
  <c r="EF378"/>
  <c r="EK378" s="1"/>
  <c r="DT378"/>
  <c r="DY378" s="1"/>
  <c r="DH378"/>
  <c r="DM378" s="1"/>
  <c r="CV378"/>
  <c r="DA378" s="1"/>
  <c r="CJ378"/>
  <c r="CO378" s="1"/>
  <c r="BX378"/>
  <c r="CC378" s="1"/>
  <c r="BL378"/>
  <c r="BQ378" s="1"/>
  <c r="AZ378"/>
  <c r="BE378" s="1"/>
  <c r="AN378"/>
  <c r="AS378" s="1"/>
  <c r="AB378"/>
  <c r="AG378" s="1"/>
  <c r="P378"/>
  <c r="U378" s="1"/>
  <c r="ER377"/>
  <c r="EW377" s="1"/>
  <c r="EF377"/>
  <c r="EK377" s="1"/>
  <c r="DT377"/>
  <c r="DY377" s="1"/>
  <c r="DH377"/>
  <c r="DM377" s="1"/>
  <c r="CV377"/>
  <c r="DA377" s="1"/>
  <c r="CJ377"/>
  <c r="CO377" s="1"/>
  <c r="BX377"/>
  <c r="CC377" s="1"/>
  <c r="BL377"/>
  <c r="BQ377" s="1"/>
  <c r="AZ377"/>
  <c r="BE377" s="1"/>
  <c r="AN377"/>
  <c r="AS377" s="1"/>
  <c r="AB377"/>
  <c r="AG377" s="1"/>
  <c r="P377"/>
  <c r="U377" s="1"/>
  <c r="ER376"/>
  <c r="EW376" s="1"/>
  <c r="EF376"/>
  <c r="EK376" s="1"/>
  <c r="DT376"/>
  <c r="DY376" s="1"/>
  <c r="DH376"/>
  <c r="DM376" s="1"/>
  <c r="CV376"/>
  <c r="DA376" s="1"/>
  <c r="CJ376"/>
  <c r="CO376" s="1"/>
  <c r="BX376"/>
  <c r="CC376" s="1"/>
  <c r="BL376"/>
  <c r="BQ376" s="1"/>
  <c r="AZ376"/>
  <c r="BE376" s="1"/>
  <c r="AN376"/>
  <c r="AS376" s="1"/>
  <c r="AB376"/>
  <c r="AG376" s="1"/>
  <c r="P376"/>
  <c r="U376" s="1"/>
  <c r="ER375"/>
  <c r="EW375" s="1"/>
  <c r="EF375"/>
  <c r="EK375" s="1"/>
  <c r="DT375"/>
  <c r="DY375" s="1"/>
  <c r="DH375"/>
  <c r="DM375" s="1"/>
  <c r="CV375"/>
  <c r="DA375" s="1"/>
  <c r="CJ375"/>
  <c r="CO375" s="1"/>
  <c r="BX375"/>
  <c r="CC375" s="1"/>
  <c r="BL375"/>
  <c r="BQ375" s="1"/>
  <c r="AZ375"/>
  <c r="BE375" s="1"/>
  <c r="AN375"/>
  <c r="AS375" s="1"/>
  <c r="AB375"/>
  <c r="AG375" s="1"/>
  <c r="P375"/>
  <c r="U375" s="1"/>
  <c r="ER374"/>
  <c r="EW374" s="1"/>
  <c r="EF374"/>
  <c r="EK374" s="1"/>
  <c r="DT374"/>
  <c r="DY374" s="1"/>
  <c r="DH374"/>
  <c r="DM374" s="1"/>
  <c r="CV374"/>
  <c r="DA374" s="1"/>
  <c r="CJ374"/>
  <c r="CO374" s="1"/>
  <c r="BX374"/>
  <c r="CC374" s="1"/>
  <c r="BL374"/>
  <c r="BQ374" s="1"/>
  <c r="AZ374"/>
  <c r="BE374" s="1"/>
  <c r="AN374"/>
  <c r="AS374" s="1"/>
  <c r="AB374"/>
  <c r="AG374" s="1"/>
  <c r="P374"/>
  <c r="U374" s="1"/>
  <c r="ER373"/>
  <c r="EW373" s="1"/>
  <c r="EF373"/>
  <c r="EK373" s="1"/>
  <c r="DT373"/>
  <c r="DY373" s="1"/>
  <c r="DH373"/>
  <c r="DM373" s="1"/>
  <c r="CV373"/>
  <c r="DA373" s="1"/>
  <c r="CJ373"/>
  <c r="CO373" s="1"/>
  <c r="BX373"/>
  <c r="CC373" s="1"/>
  <c r="BL373"/>
  <c r="BQ373" s="1"/>
  <c r="AZ373"/>
  <c r="BE373" s="1"/>
  <c r="AN373"/>
  <c r="AS373" s="1"/>
  <c r="AB373"/>
  <c r="AG373" s="1"/>
  <c r="P373"/>
  <c r="U373" s="1"/>
  <c r="ER372"/>
  <c r="EW372" s="1"/>
  <c r="EF372"/>
  <c r="EK372" s="1"/>
  <c r="DT372"/>
  <c r="DY372" s="1"/>
  <c r="DH372"/>
  <c r="DM372" s="1"/>
  <c r="CV372"/>
  <c r="DA372" s="1"/>
  <c r="CJ372"/>
  <c r="CO372" s="1"/>
  <c r="BX372"/>
  <c r="CC372" s="1"/>
  <c r="BL372"/>
  <c r="BQ372" s="1"/>
  <c r="AZ372"/>
  <c r="BE372" s="1"/>
  <c r="AN372"/>
  <c r="AS372" s="1"/>
  <c r="AB372"/>
  <c r="AG372" s="1"/>
  <c r="P372"/>
  <c r="U372" s="1"/>
  <c r="ER371"/>
  <c r="EW371" s="1"/>
  <c r="EF371"/>
  <c r="EK371" s="1"/>
  <c r="DT371"/>
  <c r="DY371" s="1"/>
  <c r="DH371"/>
  <c r="DM371" s="1"/>
  <c r="CV371"/>
  <c r="DA371" s="1"/>
  <c r="CJ371"/>
  <c r="CO371" s="1"/>
  <c r="BX371"/>
  <c r="CC371" s="1"/>
  <c r="BL371"/>
  <c r="BQ371" s="1"/>
  <c r="AZ371"/>
  <c r="BE371" s="1"/>
  <c r="AN371"/>
  <c r="AS371" s="1"/>
  <c r="AB371"/>
  <c r="AG371" s="1"/>
  <c r="P371"/>
  <c r="U371" s="1"/>
  <c r="ER370"/>
  <c r="EW370" s="1"/>
  <c r="EF370"/>
  <c r="EK370" s="1"/>
  <c r="DT370"/>
  <c r="DY370" s="1"/>
  <c r="DH370"/>
  <c r="DM370" s="1"/>
  <c r="CV370"/>
  <c r="DA370" s="1"/>
  <c r="CJ370"/>
  <c r="CO370" s="1"/>
  <c r="BX370"/>
  <c r="CC370" s="1"/>
  <c r="BL370"/>
  <c r="BQ370" s="1"/>
  <c r="AZ370"/>
  <c r="BE370" s="1"/>
  <c r="AN370"/>
  <c r="AS370" s="1"/>
  <c r="AB370"/>
  <c r="AG370" s="1"/>
  <c r="P370"/>
  <c r="U370" s="1"/>
  <c r="ER369"/>
  <c r="EW369" s="1"/>
  <c r="EF369"/>
  <c r="EK369" s="1"/>
  <c r="DT369"/>
  <c r="DY369" s="1"/>
  <c r="DH369"/>
  <c r="DM369" s="1"/>
  <c r="CV369"/>
  <c r="DA369" s="1"/>
  <c r="CJ369"/>
  <c r="CO369" s="1"/>
  <c r="BX369"/>
  <c r="CC369" s="1"/>
  <c r="BL369"/>
  <c r="BQ369" s="1"/>
  <c r="AZ369"/>
  <c r="BE369" s="1"/>
  <c r="AN369"/>
  <c r="AS369" s="1"/>
  <c r="AB369"/>
  <c r="AG369" s="1"/>
  <c r="P369"/>
  <c r="U369" s="1"/>
  <c r="ER368"/>
  <c r="EW368" s="1"/>
  <c r="EF368"/>
  <c r="EK368" s="1"/>
  <c r="DT368"/>
  <c r="DY368" s="1"/>
  <c r="DH368"/>
  <c r="DM368" s="1"/>
  <c r="CV368"/>
  <c r="DA368" s="1"/>
  <c r="CJ368"/>
  <c r="CO368" s="1"/>
  <c r="BX368"/>
  <c r="CC368" s="1"/>
  <c r="BL368"/>
  <c r="BQ368" s="1"/>
  <c r="AZ368"/>
  <c r="BE368" s="1"/>
  <c r="AN368"/>
  <c r="AS368" s="1"/>
  <c r="AB368"/>
  <c r="AG368" s="1"/>
  <c r="P368"/>
  <c r="U368" s="1"/>
  <c r="ER367"/>
  <c r="EW367" s="1"/>
  <c r="EF367"/>
  <c r="EK367" s="1"/>
  <c r="DT367"/>
  <c r="DY367" s="1"/>
  <c r="DH367"/>
  <c r="DM367" s="1"/>
  <c r="CV367"/>
  <c r="DA367" s="1"/>
  <c r="CJ367"/>
  <c r="CO367" s="1"/>
  <c r="BX367"/>
  <c r="CC367" s="1"/>
  <c r="BL367"/>
  <c r="BQ367" s="1"/>
  <c r="AZ367"/>
  <c r="BE367" s="1"/>
  <c r="AN367"/>
  <c r="AS367" s="1"/>
  <c r="AB367"/>
  <c r="AG367" s="1"/>
  <c r="P367"/>
  <c r="U367" s="1"/>
  <c r="ER366"/>
  <c r="EW366" s="1"/>
  <c r="EF366"/>
  <c r="EK366" s="1"/>
  <c r="DT366"/>
  <c r="DY366" s="1"/>
  <c r="DH366"/>
  <c r="DM366" s="1"/>
  <c r="CV366"/>
  <c r="DA366" s="1"/>
  <c r="CJ366"/>
  <c r="CO366" s="1"/>
  <c r="BX366"/>
  <c r="CC366" s="1"/>
  <c r="BL366"/>
  <c r="BQ366" s="1"/>
  <c r="AZ366"/>
  <c r="BE366" s="1"/>
  <c r="AN366"/>
  <c r="AS366" s="1"/>
  <c r="AB366"/>
  <c r="AG366" s="1"/>
  <c r="P366"/>
  <c r="U366" s="1"/>
  <c r="ER365"/>
  <c r="EW365" s="1"/>
  <c r="EF365"/>
  <c r="EK365" s="1"/>
  <c r="DT365"/>
  <c r="DY365" s="1"/>
  <c r="DH365"/>
  <c r="DM365" s="1"/>
  <c r="CV365"/>
  <c r="DA365" s="1"/>
  <c r="CJ365"/>
  <c r="CO365" s="1"/>
  <c r="BX365"/>
  <c r="CC365" s="1"/>
  <c r="BL365"/>
  <c r="BQ365" s="1"/>
  <c r="AZ365"/>
  <c r="BE365" s="1"/>
  <c r="AN365"/>
  <c r="AS365" s="1"/>
  <c r="AB365"/>
  <c r="AG365" s="1"/>
  <c r="P365"/>
  <c r="U365" s="1"/>
  <c r="ER364"/>
  <c r="EW364" s="1"/>
  <c r="EF364"/>
  <c r="EK364" s="1"/>
  <c r="DT364"/>
  <c r="DY364" s="1"/>
  <c r="DH364"/>
  <c r="DM364" s="1"/>
  <c r="CV364"/>
  <c r="DA364" s="1"/>
  <c r="CJ364"/>
  <c r="CO364" s="1"/>
  <c r="BX364"/>
  <c r="CC364" s="1"/>
  <c r="BL364"/>
  <c r="BQ364" s="1"/>
  <c r="AZ364"/>
  <c r="BE364" s="1"/>
  <c r="AN364"/>
  <c r="AS364" s="1"/>
  <c r="AB364"/>
  <c r="AG364" s="1"/>
  <c r="P364"/>
  <c r="U364" s="1"/>
  <c r="ER363"/>
  <c r="EW363" s="1"/>
  <c r="EF363"/>
  <c r="EK363" s="1"/>
  <c r="DT363"/>
  <c r="DY363" s="1"/>
  <c r="DH363"/>
  <c r="DM363" s="1"/>
  <c r="CV363"/>
  <c r="DA363" s="1"/>
  <c r="CJ363"/>
  <c r="CO363" s="1"/>
  <c r="BX363"/>
  <c r="CC363" s="1"/>
  <c r="BL363"/>
  <c r="BQ363" s="1"/>
  <c r="AZ363"/>
  <c r="BE363" s="1"/>
  <c r="AN363"/>
  <c r="AS363" s="1"/>
  <c r="AB363"/>
  <c r="AG363" s="1"/>
  <c r="P363"/>
  <c r="U363" s="1"/>
  <c r="ER362"/>
  <c r="EW362" s="1"/>
  <c r="EF362"/>
  <c r="EK362" s="1"/>
  <c r="DT362"/>
  <c r="DY362" s="1"/>
  <c r="DH362"/>
  <c r="DM362" s="1"/>
  <c r="CV362"/>
  <c r="DA362" s="1"/>
  <c r="CJ362"/>
  <c r="CO362" s="1"/>
  <c r="BX362"/>
  <c r="CC362" s="1"/>
  <c r="BL362"/>
  <c r="BQ362" s="1"/>
  <c r="AZ362"/>
  <c r="BE362" s="1"/>
  <c r="AN362"/>
  <c r="AS362" s="1"/>
  <c r="AB362"/>
  <c r="AG362" s="1"/>
  <c r="P362"/>
  <c r="U362" s="1"/>
  <c r="ER361"/>
  <c r="EW361" s="1"/>
  <c r="EF361"/>
  <c r="EK361" s="1"/>
  <c r="DT361"/>
  <c r="DY361" s="1"/>
  <c r="DH361"/>
  <c r="DM361" s="1"/>
  <c r="CV361"/>
  <c r="DA361" s="1"/>
  <c r="CJ361"/>
  <c r="CO361" s="1"/>
  <c r="BX361"/>
  <c r="CC361" s="1"/>
  <c r="BL361"/>
  <c r="BQ361" s="1"/>
  <c r="AZ361"/>
  <c r="BE361" s="1"/>
  <c r="AN361"/>
  <c r="AS361" s="1"/>
  <c r="AB361"/>
  <c r="AG361" s="1"/>
  <c r="P361"/>
  <c r="U361" s="1"/>
  <c r="ER360"/>
  <c r="EW360" s="1"/>
  <c r="EF360"/>
  <c r="EK360" s="1"/>
  <c r="DT360"/>
  <c r="DY360" s="1"/>
  <c r="DH360"/>
  <c r="DM360" s="1"/>
  <c r="CV360"/>
  <c r="DA360" s="1"/>
  <c r="CJ360"/>
  <c r="CO360" s="1"/>
  <c r="BX360"/>
  <c r="CC360" s="1"/>
  <c r="BL360"/>
  <c r="BQ360" s="1"/>
  <c r="AZ360"/>
  <c r="BE360" s="1"/>
  <c r="AN360"/>
  <c r="AS360" s="1"/>
  <c r="AB360"/>
  <c r="AG360" s="1"/>
  <c r="P360"/>
  <c r="U360" s="1"/>
  <c r="ER359"/>
  <c r="EW359" s="1"/>
  <c r="EF359"/>
  <c r="EK359" s="1"/>
  <c r="DT359"/>
  <c r="DY359" s="1"/>
  <c r="DH359"/>
  <c r="DM359" s="1"/>
  <c r="CV359"/>
  <c r="DA359" s="1"/>
  <c r="CJ359"/>
  <c r="CO359" s="1"/>
  <c r="BX359"/>
  <c r="CC359" s="1"/>
  <c r="BL359"/>
  <c r="BQ359" s="1"/>
  <c r="AZ359"/>
  <c r="BE359" s="1"/>
  <c r="AN359"/>
  <c r="AS359" s="1"/>
  <c r="AB359"/>
  <c r="AG359" s="1"/>
  <c r="P359"/>
  <c r="U359" s="1"/>
  <c r="ER358"/>
  <c r="EW358" s="1"/>
  <c r="EF358"/>
  <c r="EK358" s="1"/>
  <c r="DT358"/>
  <c r="DY358" s="1"/>
  <c r="DH358"/>
  <c r="DM358" s="1"/>
  <c r="CV358"/>
  <c r="DA358" s="1"/>
  <c r="CJ358"/>
  <c r="CO358" s="1"/>
  <c r="BX358"/>
  <c r="CC358" s="1"/>
  <c r="BL358"/>
  <c r="BQ358" s="1"/>
  <c r="AZ358"/>
  <c r="BE358" s="1"/>
  <c r="AN358"/>
  <c r="AS358" s="1"/>
  <c r="AB358"/>
  <c r="AG358" s="1"/>
  <c r="P358"/>
  <c r="U358" s="1"/>
  <c r="ER357"/>
  <c r="EW357" s="1"/>
  <c r="EF357"/>
  <c r="EK357" s="1"/>
  <c r="DT357"/>
  <c r="DY357" s="1"/>
  <c r="DH357"/>
  <c r="DM357" s="1"/>
  <c r="CV357"/>
  <c r="DA357" s="1"/>
  <c r="CJ357"/>
  <c r="CO357" s="1"/>
  <c r="BX357"/>
  <c r="CC357" s="1"/>
  <c r="BL357"/>
  <c r="BQ357" s="1"/>
  <c r="AZ357"/>
  <c r="BE357" s="1"/>
  <c r="AN357"/>
  <c r="AS357" s="1"/>
  <c r="AB357"/>
  <c r="AG357" s="1"/>
  <c r="P357"/>
  <c r="U357" s="1"/>
  <c r="ER356"/>
  <c r="EW356" s="1"/>
  <c r="EF356"/>
  <c r="EK356" s="1"/>
  <c r="DT356"/>
  <c r="DY356" s="1"/>
  <c r="DH356"/>
  <c r="DM356" s="1"/>
  <c r="CV356"/>
  <c r="DA356" s="1"/>
  <c r="CJ356"/>
  <c r="CO356" s="1"/>
  <c r="BX356"/>
  <c r="CC356" s="1"/>
  <c r="BL356"/>
  <c r="BQ356" s="1"/>
  <c r="AZ356"/>
  <c r="BE356" s="1"/>
  <c r="AN356"/>
  <c r="AS356" s="1"/>
  <c r="AB356"/>
  <c r="AG356" s="1"/>
  <c r="P356"/>
  <c r="U356" s="1"/>
  <c r="ER355"/>
  <c r="EW355" s="1"/>
  <c r="EF355"/>
  <c r="EK355" s="1"/>
  <c r="DT355"/>
  <c r="DY355" s="1"/>
  <c r="DH355"/>
  <c r="DM355" s="1"/>
  <c r="CV355"/>
  <c r="DA355" s="1"/>
  <c r="CJ355"/>
  <c r="CO355" s="1"/>
  <c r="BX355"/>
  <c r="CC355" s="1"/>
  <c r="BL355"/>
  <c r="BQ355" s="1"/>
  <c r="AZ355"/>
  <c r="BE355" s="1"/>
  <c r="AN355"/>
  <c r="AS355" s="1"/>
  <c r="AB355"/>
  <c r="AG355" s="1"/>
  <c r="P355"/>
  <c r="U355" s="1"/>
  <c r="ER354"/>
  <c r="EW354" s="1"/>
  <c r="EF354"/>
  <c r="EK354" s="1"/>
  <c r="DT354"/>
  <c r="DY354" s="1"/>
  <c r="DH354"/>
  <c r="DM354" s="1"/>
  <c r="CV354"/>
  <c r="DA354" s="1"/>
  <c r="CJ354"/>
  <c r="CO354" s="1"/>
  <c r="BX354"/>
  <c r="CC354" s="1"/>
  <c r="BL354"/>
  <c r="BQ354" s="1"/>
  <c r="AZ354"/>
  <c r="BE354" s="1"/>
  <c r="AN354"/>
  <c r="AS354" s="1"/>
  <c r="AB354"/>
  <c r="AG354" s="1"/>
  <c r="P354"/>
  <c r="U354" s="1"/>
  <c r="ER353"/>
  <c r="EW353" s="1"/>
  <c r="EF353"/>
  <c r="EK353" s="1"/>
  <c r="DT353"/>
  <c r="DY353" s="1"/>
  <c r="DH353"/>
  <c r="DM353" s="1"/>
  <c r="CV353"/>
  <c r="DA353" s="1"/>
  <c r="CJ353"/>
  <c r="CO353" s="1"/>
  <c r="BX353"/>
  <c r="CC353" s="1"/>
  <c r="BL353"/>
  <c r="BQ353" s="1"/>
  <c r="AZ353"/>
  <c r="BE353" s="1"/>
  <c r="AN353"/>
  <c r="AS353" s="1"/>
  <c r="AB353"/>
  <c r="AG353" s="1"/>
  <c r="P353"/>
  <c r="U353" s="1"/>
  <c r="ER352"/>
  <c r="EW352" s="1"/>
  <c r="EF352"/>
  <c r="EK352" s="1"/>
  <c r="DT352"/>
  <c r="DY352" s="1"/>
  <c r="DH352"/>
  <c r="DM352" s="1"/>
  <c r="CV352"/>
  <c r="DA352" s="1"/>
  <c r="CJ352"/>
  <c r="CO352" s="1"/>
  <c r="BX352"/>
  <c r="CC352" s="1"/>
  <c r="BL352"/>
  <c r="BQ352" s="1"/>
  <c r="AZ352"/>
  <c r="BE352" s="1"/>
  <c r="AN352"/>
  <c r="AS352" s="1"/>
  <c r="AB352"/>
  <c r="AG352" s="1"/>
  <c r="P352"/>
  <c r="U352" s="1"/>
  <c r="ER351"/>
  <c r="EW351" s="1"/>
  <c r="EF351"/>
  <c r="EK351" s="1"/>
  <c r="DT351"/>
  <c r="DY351" s="1"/>
  <c r="DH351"/>
  <c r="DM351" s="1"/>
  <c r="CV351"/>
  <c r="DA351" s="1"/>
  <c r="CJ351"/>
  <c r="CO351" s="1"/>
  <c r="BX351"/>
  <c r="CC351" s="1"/>
  <c r="BL351"/>
  <c r="BQ351" s="1"/>
  <c r="AZ351"/>
  <c r="BE351" s="1"/>
  <c r="AN351"/>
  <c r="AS351" s="1"/>
  <c r="AB351"/>
  <c r="AG351" s="1"/>
  <c r="P351"/>
  <c r="U351" s="1"/>
  <c r="ER350"/>
  <c r="EW350" s="1"/>
  <c r="EF350"/>
  <c r="EK350" s="1"/>
  <c r="DT350"/>
  <c r="DY350" s="1"/>
  <c r="DH350"/>
  <c r="DM350" s="1"/>
  <c r="CV350"/>
  <c r="DA350" s="1"/>
  <c r="CJ350"/>
  <c r="CO350" s="1"/>
  <c r="BX350"/>
  <c r="CC350" s="1"/>
  <c r="BL350"/>
  <c r="BQ350" s="1"/>
  <c r="AZ350"/>
  <c r="BE350" s="1"/>
  <c r="AN350"/>
  <c r="AS350" s="1"/>
  <c r="AB350"/>
  <c r="AG350" s="1"/>
  <c r="P350"/>
  <c r="U350" s="1"/>
  <c r="ER349"/>
  <c r="EW349" s="1"/>
  <c r="EF349"/>
  <c r="EK349" s="1"/>
  <c r="DT349"/>
  <c r="DY349" s="1"/>
  <c r="DH349"/>
  <c r="DM349" s="1"/>
  <c r="CV349"/>
  <c r="DA349" s="1"/>
  <c r="CJ349"/>
  <c r="CO349" s="1"/>
  <c r="BX349"/>
  <c r="CC349" s="1"/>
  <c r="BL349"/>
  <c r="BQ349" s="1"/>
  <c r="AZ349"/>
  <c r="BE349" s="1"/>
  <c r="AN349"/>
  <c r="AS349" s="1"/>
  <c r="AB349"/>
  <c r="AG349" s="1"/>
  <c r="P349"/>
  <c r="U349" s="1"/>
  <c r="ER348"/>
  <c r="EW348" s="1"/>
  <c r="EF348"/>
  <c r="EK348" s="1"/>
  <c r="DT348"/>
  <c r="DY348" s="1"/>
  <c r="DH348"/>
  <c r="DM348" s="1"/>
  <c r="CV348"/>
  <c r="DA348" s="1"/>
  <c r="CJ348"/>
  <c r="CO348" s="1"/>
  <c r="BX348"/>
  <c r="CC348" s="1"/>
  <c r="BL348"/>
  <c r="BQ348" s="1"/>
  <c r="AZ348"/>
  <c r="BE348" s="1"/>
  <c r="AN348"/>
  <c r="AS348" s="1"/>
  <c r="AB348"/>
  <c r="AG348" s="1"/>
  <c r="P348"/>
  <c r="U348" s="1"/>
  <c r="ER347"/>
  <c r="EW347" s="1"/>
  <c r="EF347"/>
  <c r="EK347" s="1"/>
  <c r="DT347"/>
  <c r="DY347" s="1"/>
  <c r="DH347"/>
  <c r="DM347" s="1"/>
  <c r="CV347"/>
  <c r="DA347" s="1"/>
  <c r="CJ347"/>
  <c r="CO347" s="1"/>
  <c r="BX347"/>
  <c r="CC347" s="1"/>
  <c r="BL347"/>
  <c r="BQ347" s="1"/>
  <c r="AZ347"/>
  <c r="BE347" s="1"/>
  <c r="AN347"/>
  <c r="AS347" s="1"/>
  <c r="AB347"/>
  <c r="AG347" s="1"/>
  <c r="P347"/>
  <c r="U347" s="1"/>
  <c r="ER346"/>
  <c r="EW346" s="1"/>
  <c r="EF346"/>
  <c r="EK346" s="1"/>
  <c r="DT346"/>
  <c r="DY346" s="1"/>
  <c r="DH346"/>
  <c r="DM346" s="1"/>
  <c r="CV346"/>
  <c r="DA346" s="1"/>
  <c r="CJ346"/>
  <c r="CO346" s="1"/>
  <c r="BX346"/>
  <c r="CC346" s="1"/>
  <c r="BL346"/>
  <c r="BQ346" s="1"/>
  <c r="AZ346"/>
  <c r="BE346" s="1"/>
  <c r="AN346"/>
  <c r="AS346" s="1"/>
  <c r="AB346"/>
  <c r="AG346" s="1"/>
  <c r="P346"/>
  <c r="U346" s="1"/>
  <c r="ER345"/>
  <c r="EW345" s="1"/>
  <c r="EF345"/>
  <c r="EK345" s="1"/>
  <c r="DT345"/>
  <c r="DY345" s="1"/>
  <c r="DH345"/>
  <c r="DM345" s="1"/>
  <c r="CV345"/>
  <c r="DA345" s="1"/>
  <c r="CJ345"/>
  <c r="CO345" s="1"/>
  <c r="BX345"/>
  <c r="CC345" s="1"/>
  <c r="BL345"/>
  <c r="BQ345" s="1"/>
  <c r="AZ345"/>
  <c r="BE345" s="1"/>
  <c r="AN345"/>
  <c r="AS345" s="1"/>
  <c r="AB345"/>
  <c r="AG345" s="1"/>
  <c r="P345"/>
  <c r="U345" s="1"/>
  <c r="ER344"/>
  <c r="EW344" s="1"/>
  <c r="EF344"/>
  <c r="EK344" s="1"/>
  <c r="DT344"/>
  <c r="DY344" s="1"/>
  <c r="DH344"/>
  <c r="DM344" s="1"/>
  <c r="CV344"/>
  <c r="DA344" s="1"/>
  <c r="CJ344"/>
  <c r="CO344" s="1"/>
  <c r="BX344"/>
  <c r="CC344" s="1"/>
  <c r="BL344"/>
  <c r="BQ344" s="1"/>
  <c r="AZ344"/>
  <c r="BE344" s="1"/>
  <c r="AN344"/>
  <c r="AS344" s="1"/>
  <c r="AB344"/>
  <c r="AG344" s="1"/>
  <c r="P344"/>
  <c r="U344" s="1"/>
  <c r="ER343"/>
  <c r="EW343" s="1"/>
  <c r="EF343"/>
  <c r="EK343" s="1"/>
  <c r="DT343"/>
  <c r="DY343" s="1"/>
  <c r="DH343"/>
  <c r="DM343" s="1"/>
  <c r="CV343"/>
  <c r="DA343" s="1"/>
  <c r="CJ343"/>
  <c r="CO343" s="1"/>
  <c r="BX343"/>
  <c r="CC343" s="1"/>
  <c r="BL343"/>
  <c r="BQ343" s="1"/>
  <c r="AZ343"/>
  <c r="BE343" s="1"/>
  <c r="AN343"/>
  <c r="AS343" s="1"/>
  <c r="AB343"/>
  <c r="AG343" s="1"/>
  <c r="P343"/>
  <c r="U343" s="1"/>
  <c r="ER342"/>
  <c r="EW342" s="1"/>
  <c r="EF342"/>
  <c r="EK342" s="1"/>
  <c r="DT342"/>
  <c r="DY342" s="1"/>
  <c r="DH342"/>
  <c r="DM342" s="1"/>
  <c r="CV342"/>
  <c r="DA342" s="1"/>
  <c r="CJ342"/>
  <c r="CO342" s="1"/>
  <c r="BX342"/>
  <c r="CC342" s="1"/>
  <c r="BL342"/>
  <c r="BQ342" s="1"/>
  <c r="AZ342"/>
  <c r="BE342" s="1"/>
  <c r="AN342"/>
  <c r="AS342" s="1"/>
  <c r="AB342"/>
  <c r="AG342" s="1"/>
  <c r="P342"/>
  <c r="U342" s="1"/>
  <c r="ER341"/>
  <c r="EW341" s="1"/>
  <c r="EF341"/>
  <c r="EK341" s="1"/>
  <c r="DT341"/>
  <c r="DY341" s="1"/>
  <c r="DH341"/>
  <c r="DM341" s="1"/>
  <c r="CV341"/>
  <c r="DA341" s="1"/>
  <c r="CJ341"/>
  <c r="CO341" s="1"/>
  <c r="BX341"/>
  <c r="CC341" s="1"/>
  <c r="BL341"/>
  <c r="BQ341" s="1"/>
  <c r="AZ341"/>
  <c r="BE341" s="1"/>
  <c r="AN341"/>
  <c r="AS341" s="1"/>
  <c r="AB341"/>
  <c r="AG341" s="1"/>
  <c r="P341"/>
  <c r="U341" s="1"/>
  <c r="ER340"/>
  <c r="EW340" s="1"/>
  <c r="EF340"/>
  <c r="EK340" s="1"/>
  <c r="DT340"/>
  <c r="DY340" s="1"/>
  <c r="DH340"/>
  <c r="DM340" s="1"/>
  <c r="CV340"/>
  <c r="DA340" s="1"/>
  <c r="CJ340"/>
  <c r="CO340" s="1"/>
  <c r="BX340"/>
  <c r="CC340" s="1"/>
  <c r="BL340"/>
  <c r="BQ340" s="1"/>
  <c r="AZ340"/>
  <c r="BE340" s="1"/>
  <c r="AN340"/>
  <c r="AS340" s="1"/>
  <c r="AB340"/>
  <c r="AG340" s="1"/>
  <c r="P340"/>
  <c r="U340" s="1"/>
  <c r="ER339"/>
  <c r="EW339" s="1"/>
  <c r="EF339"/>
  <c r="EK339" s="1"/>
  <c r="DT339"/>
  <c r="DY339" s="1"/>
  <c r="DH339"/>
  <c r="DM339" s="1"/>
  <c r="CV339"/>
  <c r="DA339" s="1"/>
  <c r="CJ339"/>
  <c r="CO339" s="1"/>
  <c r="BX339"/>
  <c r="CC339" s="1"/>
  <c r="BL339"/>
  <c r="BQ339" s="1"/>
  <c r="AZ339"/>
  <c r="BE339" s="1"/>
  <c r="AN339"/>
  <c r="AS339" s="1"/>
  <c r="AB339"/>
  <c r="AG339" s="1"/>
  <c r="P339"/>
  <c r="U339" s="1"/>
  <c r="ER338"/>
  <c r="EW338" s="1"/>
  <c r="EF338"/>
  <c r="EK338" s="1"/>
  <c r="DT338"/>
  <c r="DY338" s="1"/>
  <c r="DH338"/>
  <c r="DM338" s="1"/>
  <c r="CV338"/>
  <c r="DA338" s="1"/>
  <c r="CJ338"/>
  <c r="CO338" s="1"/>
  <c r="BX338"/>
  <c r="CC338" s="1"/>
  <c r="BL338"/>
  <c r="BQ338" s="1"/>
  <c r="AZ338"/>
  <c r="BE338" s="1"/>
  <c r="AN338"/>
  <c r="AS338" s="1"/>
  <c r="AB338"/>
  <c r="AG338" s="1"/>
  <c r="P338"/>
  <c r="U338" s="1"/>
  <c r="ER337"/>
  <c r="EW337" s="1"/>
  <c r="EF337"/>
  <c r="EK337" s="1"/>
  <c r="DT337"/>
  <c r="DY337" s="1"/>
  <c r="DH337"/>
  <c r="DM337" s="1"/>
  <c r="CV337"/>
  <c r="DA337" s="1"/>
  <c r="CJ337"/>
  <c r="CO337" s="1"/>
  <c r="BX337"/>
  <c r="CC337" s="1"/>
  <c r="BL337"/>
  <c r="BQ337" s="1"/>
  <c r="AZ337"/>
  <c r="BE337" s="1"/>
  <c r="AN337"/>
  <c r="AS337" s="1"/>
  <c r="AB337"/>
  <c r="AG337" s="1"/>
  <c r="P337"/>
  <c r="U337" s="1"/>
  <c r="ER336"/>
  <c r="EW336" s="1"/>
  <c r="EF336"/>
  <c r="EK336" s="1"/>
  <c r="DT336"/>
  <c r="DY336" s="1"/>
  <c r="DH336"/>
  <c r="DM336" s="1"/>
  <c r="CV336"/>
  <c r="DA336" s="1"/>
  <c r="CJ336"/>
  <c r="CO336" s="1"/>
  <c r="BX336"/>
  <c r="CC336" s="1"/>
  <c r="BL336"/>
  <c r="BQ336" s="1"/>
  <c r="AZ336"/>
  <c r="BE336" s="1"/>
  <c r="AN336"/>
  <c r="AS336" s="1"/>
  <c r="AB336"/>
  <c r="AG336" s="1"/>
  <c r="P336"/>
  <c r="U336" s="1"/>
  <c r="ER335"/>
  <c r="EW335" s="1"/>
  <c r="EF335"/>
  <c r="EK335" s="1"/>
  <c r="DT335"/>
  <c r="DY335" s="1"/>
  <c r="DH335"/>
  <c r="DM335" s="1"/>
  <c r="CV335"/>
  <c r="DA335" s="1"/>
  <c r="CJ335"/>
  <c r="CO335" s="1"/>
  <c r="BX335"/>
  <c r="CC335" s="1"/>
  <c r="BL335"/>
  <c r="BQ335" s="1"/>
  <c r="AZ335"/>
  <c r="BE335" s="1"/>
  <c r="AN335"/>
  <c r="AS335" s="1"/>
  <c r="AB335"/>
  <c r="AG335" s="1"/>
  <c r="P335"/>
  <c r="U335" s="1"/>
  <c r="ER334"/>
  <c r="EW334" s="1"/>
  <c r="EF334"/>
  <c r="EK334" s="1"/>
  <c r="DT334"/>
  <c r="DY334" s="1"/>
  <c r="DH334"/>
  <c r="DM334" s="1"/>
  <c r="CV334"/>
  <c r="DA334" s="1"/>
  <c r="CJ334"/>
  <c r="CO334" s="1"/>
  <c r="BX334"/>
  <c r="CC334" s="1"/>
  <c r="BL334"/>
  <c r="BQ334" s="1"/>
  <c r="AZ334"/>
  <c r="BE334" s="1"/>
  <c r="AN334"/>
  <c r="AS334" s="1"/>
  <c r="AB334"/>
  <c r="AG334" s="1"/>
  <c r="P334"/>
  <c r="U334" s="1"/>
  <c r="ER333"/>
  <c r="EW333" s="1"/>
  <c r="EF333"/>
  <c r="EK333" s="1"/>
  <c r="DT333"/>
  <c r="DY333" s="1"/>
  <c r="DH333"/>
  <c r="DM333" s="1"/>
  <c r="CV333"/>
  <c r="DA333" s="1"/>
  <c r="CJ333"/>
  <c r="CO333" s="1"/>
  <c r="BX333"/>
  <c r="CC333" s="1"/>
  <c r="BL333"/>
  <c r="BQ333" s="1"/>
  <c r="AZ333"/>
  <c r="BE333" s="1"/>
  <c r="AN333"/>
  <c r="AS333" s="1"/>
  <c r="AB333"/>
  <c r="AG333" s="1"/>
  <c r="P333"/>
  <c r="U333" s="1"/>
  <c r="ER332"/>
  <c r="EW332" s="1"/>
  <c r="EF332"/>
  <c r="EK332" s="1"/>
  <c r="DT332"/>
  <c r="DY332" s="1"/>
  <c r="DH332"/>
  <c r="DM332" s="1"/>
  <c r="CV332"/>
  <c r="DA332" s="1"/>
  <c r="CJ332"/>
  <c r="CO332" s="1"/>
  <c r="BX332"/>
  <c r="CC332" s="1"/>
  <c r="BL332"/>
  <c r="BQ332" s="1"/>
  <c r="AZ332"/>
  <c r="BE332" s="1"/>
  <c r="AN332"/>
  <c r="AS332" s="1"/>
  <c r="AB332"/>
  <c r="AG332" s="1"/>
  <c r="P332"/>
  <c r="U332" s="1"/>
  <c r="ER331"/>
  <c r="EW331" s="1"/>
  <c r="EF331"/>
  <c r="EK331" s="1"/>
  <c r="DT331"/>
  <c r="DY331" s="1"/>
  <c r="DH331"/>
  <c r="DM331" s="1"/>
  <c r="CV331"/>
  <c r="DA331" s="1"/>
  <c r="CJ331"/>
  <c r="CO331" s="1"/>
  <c r="BX331"/>
  <c r="CC331" s="1"/>
  <c r="BL331"/>
  <c r="BQ331" s="1"/>
  <c r="AZ331"/>
  <c r="BE331" s="1"/>
  <c r="AN331"/>
  <c r="AS331" s="1"/>
  <c r="AB331"/>
  <c r="AG331" s="1"/>
  <c r="P331"/>
  <c r="U331" s="1"/>
  <c r="ER330"/>
  <c r="EW330" s="1"/>
  <c r="EF330"/>
  <c r="EK330" s="1"/>
  <c r="DT330"/>
  <c r="DY330" s="1"/>
  <c r="DH330"/>
  <c r="DM330" s="1"/>
  <c r="CV330"/>
  <c r="DA330" s="1"/>
  <c r="CJ330"/>
  <c r="CO330" s="1"/>
  <c r="BX330"/>
  <c r="CC330" s="1"/>
  <c r="BL330"/>
  <c r="BQ330" s="1"/>
  <c r="AZ330"/>
  <c r="BE330" s="1"/>
  <c r="AN330"/>
  <c r="AS330" s="1"/>
  <c r="AB330"/>
  <c r="AG330" s="1"/>
  <c r="P330"/>
  <c r="U330" s="1"/>
  <c r="ER329"/>
  <c r="EW329" s="1"/>
  <c r="EF329"/>
  <c r="EK329" s="1"/>
  <c r="DT329"/>
  <c r="DY329" s="1"/>
  <c r="DH329"/>
  <c r="DM329" s="1"/>
  <c r="CV329"/>
  <c r="DA329" s="1"/>
  <c r="CJ329"/>
  <c r="CO329" s="1"/>
  <c r="BX329"/>
  <c r="CC329" s="1"/>
  <c r="BL329"/>
  <c r="BQ329" s="1"/>
  <c r="AZ329"/>
  <c r="BE329" s="1"/>
  <c r="AN329"/>
  <c r="AS329" s="1"/>
  <c r="AB329"/>
  <c r="AG329" s="1"/>
  <c r="P329"/>
  <c r="U329" s="1"/>
  <c r="ER328"/>
  <c r="EW328" s="1"/>
  <c r="EF328"/>
  <c r="EK328" s="1"/>
  <c r="DT328"/>
  <c r="DY328" s="1"/>
  <c r="DH328"/>
  <c r="DM328" s="1"/>
  <c r="CV328"/>
  <c r="DA328" s="1"/>
  <c r="CJ328"/>
  <c r="CO328" s="1"/>
  <c r="BX328"/>
  <c r="CC328" s="1"/>
  <c r="BL328"/>
  <c r="BQ328" s="1"/>
  <c r="AZ328"/>
  <c r="BE328" s="1"/>
  <c r="AN328"/>
  <c r="AS328" s="1"/>
  <c r="AB328"/>
  <c r="AG328" s="1"/>
  <c r="P328"/>
  <c r="U328" s="1"/>
  <c r="ER327"/>
  <c r="EW327" s="1"/>
  <c r="EF327"/>
  <c r="EK327" s="1"/>
  <c r="DT327"/>
  <c r="DY327" s="1"/>
  <c r="DH327"/>
  <c r="DM327" s="1"/>
  <c r="CV327"/>
  <c r="DA327" s="1"/>
  <c r="CJ327"/>
  <c r="CO327" s="1"/>
  <c r="BX327"/>
  <c r="CC327" s="1"/>
  <c r="BL327"/>
  <c r="BQ327" s="1"/>
  <c r="AZ327"/>
  <c r="BE327" s="1"/>
  <c r="AN327"/>
  <c r="AS327" s="1"/>
  <c r="AB327"/>
  <c r="AG327" s="1"/>
  <c r="P327"/>
  <c r="U327" s="1"/>
  <c r="ER326"/>
  <c r="EW326" s="1"/>
  <c r="EF326"/>
  <c r="EK326" s="1"/>
  <c r="DT326"/>
  <c r="DY326" s="1"/>
  <c r="DH326"/>
  <c r="DM326" s="1"/>
  <c r="CV326"/>
  <c r="DA326" s="1"/>
  <c r="CJ326"/>
  <c r="CO326" s="1"/>
  <c r="BX326"/>
  <c r="CC326" s="1"/>
  <c r="BL326"/>
  <c r="BQ326" s="1"/>
  <c r="AZ326"/>
  <c r="BE326" s="1"/>
  <c r="AN326"/>
  <c r="AS326" s="1"/>
  <c r="AB326"/>
  <c r="AG326" s="1"/>
  <c r="P326"/>
  <c r="U326" s="1"/>
  <c r="ER325"/>
  <c r="EW325" s="1"/>
  <c r="EF325"/>
  <c r="EK325" s="1"/>
  <c r="DT325"/>
  <c r="DY325" s="1"/>
  <c r="DH325"/>
  <c r="DM325" s="1"/>
  <c r="CV325"/>
  <c r="DA325" s="1"/>
  <c r="CJ325"/>
  <c r="CO325" s="1"/>
  <c r="BX325"/>
  <c r="CC325" s="1"/>
  <c r="BL325"/>
  <c r="BQ325" s="1"/>
  <c r="AZ325"/>
  <c r="BE325" s="1"/>
  <c r="AN325"/>
  <c r="AS325" s="1"/>
  <c r="AB325"/>
  <c r="AG325" s="1"/>
  <c r="P325"/>
  <c r="U325" s="1"/>
  <c r="ER324"/>
  <c r="EW324" s="1"/>
  <c r="EF324"/>
  <c r="EK324" s="1"/>
  <c r="DT324"/>
  <c r="DY324" s="1"/>
  <c r="DH324"/>
  <c r="DM324" s="1"/>
  <c r="CV324"/>
  <c r="DA324" s="1"/>
  <c r="CJ324"/>
  <c r="CO324" s="1"/>
  <c r="BX324"/>
  <c r="CC324" s="1"/>
  <c r="BL324"/>
  <c r="BQ324" s="1"/>
  <c r="AZ324"/>
  <c r="BE324" s="1"/>
  <c r="AN324"/>
  <c r="AS324" s="1"/>
  <c r="AB324"/>
  <c r="AG324" s="1"/>
  <c r="P324"/>
  <c r="U324" s="1"/>
  <c r="ER323"/>
  <c r="EW323" s="1"/>
  <c r="EF323"/>
  <c r="EK323" s="1"/>
  <c r="DT323"/>
  <c r="DY323" s="1"/>
  <c r="DH323"/>
  <c r="DM323" s="1"/>
  <c r="CV323"/>
  <c r="DA323" s="1"/>
  <c r="CJ323"/>
  <c r="CO323" s="1"/>
  <c r="BX323"/>
  <c r="CC323" s="1"/>
  <c r="BL323"/>
  <c r="BQ323" s="1"/>
  <c r="AZ323"/>
  <c r="BE323" s="1"/>
  <c r="AN323"/>
  <c r="AS323" s="1"/>
  <c r="AB323"/>
  <c r="AG323" s="1"/>
  <c r="P323"/>
  <c r="U323" s="1"/>
  <c r="ER322"/>
  <c r="EW322" s="1"/>
  <c r="EF322"/>
  <c r="EK322" s="1"/>
  <c r="DT322"/>
  <c r="DY322" s="1"/>
  <c r="DH322"/>
  <c r="DM322" s="1"/>
  <c r="CV322"/>
  <c r="DA322" s="1"/>
  <c r="CJ322"/>
  <c r="CO322" s="1"/>
  <c r="BX322"/>
  <c r="CC322" s="1"/>
  <c r="BL322"/>
  <c r="BQ322" s="1"/>
  <c r="AZ322"/>
  <c r="BE322" s="1"/>
  <c r="AN322"/>
  <c r="AS322" s="1"/>
  <c r="AB322"/>
  <c r="AG322" s="1"/>
  <c r="P322"/>
  <c r="U322" s="1"/>
  <c r="ER321"/>
  <c r="EW321" s="1"/>
  <c r="EF321"/>
  <c r="EK321" s="1"/>
  <c r="DT321"/>
  <c r="DY321" s="1"/>
  <c r="DH321"/>
  <c r="DM321" s="1"/>
  <c r="CV321"/>
  <c r="DA321" s="1"/>
  <c r="CJ321"/>
  <c r="CO321" s="1"/>
  <c r="BX321"/>
  <c r="CC321" s="1"/>
  <c r="BL321"/>
  <c r="BQ321" s="1"/>
  <c r="AZ321"/>
  <c r="BE321" s="1"/>
  <c r="AN321"/>
  <c r="AS321" s="1"/>
  <c r="AB321"/>
  <c r="AG321" s="1"/>
  <c r="P321"/>
  <c r="U321" s="1"/>
  <c r="ER320"/>
  <c r="EW320" s="1"/>
  <c r="EF320"/>
  <c r="EK320" s="1"/>
  <c r="DT320"/>
  <c r="DY320" s="1"/>
  <c r="DH320"/>
  <c r="DM320" s="1"/>
  <c r="CV320"/>
  <c r="DA320" s="1"/>
  <c r="CJ320"/>
  <c r="CO320" s="1"/>
  <c r="BX320"/>
  <c r="CC320" s="1"/>
  <c r="BL320"/>
  <c r="BQ320" s="1"/>
  <c r="AZ320"/>
  <c r="BE320" s="1"/>
  <c r="AN320"/>
  <c r="AS320" s="1"/>
  <c r="AB320"/>
  <c r="AG320" s="1"/>
  <c r="P320"/>
  <c r="U320" s="1"/>
  <c r="ER319"/>
  <c r="EW319" s="1"/>
  <c r="EF319"/>
  <c r="EK319" s="1"/>
  <c r="DT319"/>
  <c r="DY319" s="1"/>
  <c r="DH319"/>
  <c r="DM319" s="1"/>
  <c r="CV319"/>
  <c r="DA319" s="1"/>
  <c r="CJ319"/>
  <c r="CO319" s="1"/>
  <c r="BX319"/>
  <c r="CC319" s="1"/>
  <c r="BL319"/>
  <c r="BQ319" s="1"/>
  <c r="AZ319"/>
  <c r="BE319" s="1"/>
  <c r="AN319"/>
  <c r="AS319" s="1"/>
  <c r="AB319"/>
  <c r="AG319" s="1"/>
  <c r="P319"/>
  <c r="U319" s="1"/>
  <c r="ER318"/>
  <c r="EW318" s="1"/>
  <c r="EF318"/>
  <c r="EK318" s="1"/>
  <c r="DT318"/>
  <c r="DY318" s="1"/>
  <c r="DH318"/>
  <c r="DM318" s="1"/>
  <c r="CV318"/>
  <c r="DA318" s="1"/>
  <c r="CJ318"/>
  <c r="CO318" s="1"/>
  <c r="BX318"/>
  <c r="CC318" s="1"/>
  <c r="BL318"/>
  <c r="BQ318" s="1"/>
  <c r="AZ318"/>
  <c r="BE318" s="1"/>
  <c r="AN318"/>
  <c r="AS318" s="1"/>
  <c r="AB318"/>
  <c r="AG318" s="1"/>
  <c r="P318"/>
  <c r="U318" s="1"/>
  <c r="ER317"/>
  <c r="EW317" s="1"/>
  <c r="EF317"/>
  <c r="EK317" s="1"/>
  <c r="DT317"/>
  <c r="DY317" s="1"/>
  <c r="DH317"/>
  <c r="DM317" s="1"/>
  <c r="CV317"/>
  <c r="DA317" s="1"/>
  <c r="CJ317"/>
  <c r="CO317" s="1"/>
  <c r="BX317"/>
  <c r="CC317" s="1"/>
  <c r="BL317"/>
  <c r="BQ317" s="1"/>
  <c r="AZ317"/>
  <c r="BE317" s="1"/>
  <c r="AN317"/>
  <c r="AS317" s="1"/>
  <c r="AB317"/>
  <c r="AG317" s="1"/>
  <c r="P317"/>
  <c r="U317" s="1"/>
  <c r="ER316"/>
  <c r="EW316" s="1"/>
  <c r="EF316"/>
  <c r="EK316" s="1"/>
  <c r="DT316"/>
  <c r="DY316" s="1"/>
  <c r="DH316"/>
  <c r="DM316" s="1"/>
  <c r="CV316"/>
  <c r="DA316" s="1"/>
  <c r="CJ316"/>
  <c r="CO316" s="1"/>
  <c r="BX316"/>
  <c r="CC316" s="1"/>
  <c r="BL316"/>
  <c r="BQ316" s="1"/>
  <c r="AZ316"/>
  <c r="BE316" s="1"/>
  <c r="AN316"/>
  <c r="AS316" s="1"/>
  <c r="AB316"/>
  <c r="AG316" s="1"/>
  <c r="P316"/>
  <c r="U316" s="1"/>
  <c r="ER315"/>
  <c r="EW315" s="1"/>
  <c r="EF315"/>
  <c r="EK315" s="1"/>
  <c r="DT315"/>
  <c r="DY315" s="1"/>
  <c r="DH315"/>
  <c r="DM315" s="1"/>
  <c r="CV315"/>
  <c r="DA315" s="1"/>
  <c r="CJ315"/>
  <c r="CO315" s="1"/>
  <c r="BX315"/>
  <c r="CC315" s="1"/>
  <c r="BL315"/>
  <c r="BQ315" s="1"/>
  <c r="AZ315"/>
  <c r="BE315" s="1"/>
  <c r="AN315"/>
  <c r="AS315" s="1"/>
  <c r="AB315"/>
  <c r="AG315" s="1"/>
  <c r="P315"/>
  <c r="U315" s="1"/>
  <c r="ER314"/>
  <c r="EW314" s="1"/>
  <c r="EF314"/>
  <c r="EK314" s="1"/>
  <c r="DT314"/>
  <c r="DY314" s="1"/>
  <c r="DH314"/>
  <c r="DM314" s="1"/>
  <c r="CV314"/>
  <c r="DA314" s="1"/>
  <c r="CJ314"/>
  <c r="CO314" s="1"/>
  <c r="BX314"/>
  <c r="CC314" s="1"/>
  <c r="BL314"/>
  <c r="BQ314" s="1"/>
  <c r="AZ314"/>
  <c r="BE314" s="1"/>
  <c r="AN314"/>
  <c r="AS314" s="1"/>
  <c r="AB314"/>
  <c r="AG314" s="1"/>
  <c r="P314"/>
  <c r="U314" s="1"/>
  <c r="ER313"/>
  <c r="EW313" s="1"/>
  <c r="EF313"/>
  <c r="EK313" s="1"/>
  <c r="DT313"/>
  <c r="DY313" s="1"/>
  <c r="DH313"/>
  <c r="DM313" s="1"/>
  <c r="CV313"/>
  <c r="DA313" s="1"/>
  <c r="CJ313"/>
  <c r="CO313" s="1"/>
  <c r="BX313"/>
  <c r="CC313" s="1"/>
  <c r="BL313"/>
  <c r="BQ313" s="1"/>
  <c r="AZ313"/>
  <c r="BE313" s="1"/>
  <c r="AN313"/>
  <c r="AS313" s="1"/>
  <c r="AB313"/>
  <c r="AG313" s="1"/>
  <c r="P313"/>
  <c r="U313" s="1"/>
  <c r="ER312"/>
  <c r="EW312" s="1"/>
  <c r="EF312"/>
  <c r="EK312" s="1"/>
  <c r="DT312"/>
  <c r="DY312" s="1"/>
  <c r="DH312"/>
  <c r="DM312" s="1"/>
  <c r="CV312"/>
  <c r="DA312" s="1"/>
  <c r="CJ312"/>
  <c r="CO312" s="1"/>
  <c r="BX312"/>
  <c r="CC312" s="1"/>
  <c r="BL312"/>
  <c r="BQ312" s="1"/>
  <c r="AZ312"/>
  <c r="BE312" s="1"/>
  <c r="AN312"/>
  <c r="AS312" s="1"/>
  <c r="AB312"/>
  <c r="AG312" s="1"/>
  <c r="P312"/>
  <c r="U312" s="1"/>
  <c r="ER311"/>
  <c r="EW311" s="1"/>
  <c r="EF311"/>
  <c r="EK311" s="1"/>
  <c r="DT311"/>
  <c r="DY311" s="1"/>
  <c r="DH311"/>
  <c r="DM311" s="1"/>
  <c r="CV311"/>
  <c r="DA311" s="1"/>
  <c r="CJ311"/>
  <c r="CO311" s="1"/>
  <c r="BX311"/>
  <c r="CC311" s="1"/>
  <c r="BL311"/>
  <c r="BQ311" s="1"/>
  <c r="AZ311"/>
  <c r="BE311" s="1"/>
  <c r="AN311"/>
  <c r="AS311" s="1"/>
  <c r="AB311"/>
  <c r="AG311" s="1"/>
  <c r="P311"/>
  <c r="U311" s="1"/>
  <c r="ER310"/>
  <c r="EW310" s="1"/>
  <c r="EF310"/>
  <c r="EK310" s="1"/>
  <c r="DT310"/>
  <c r="DY310" s="1"/>
  <c r="DH310"/>
  <c r="DM310" s="1"/>
  <c r="CV310"/>
  <c r="DA310" s="1"/>
  <c r="CJ310"/>
  <c r="CO310" s="1"/>
  <c r="BX310"/>
  <c r="CC310" s="1"/>
  <c r="BL310"/>
  <c r="BQ310" s="1"/>
  <c r="AZ310"/>
  <c r="BE310" s="1"/>
  <c r="AN310"/>
  <c r="AS310" s="1"/>
  <c r="AB310"/>
  <c r="AG310" s="1"/>
  <c r="P310"/>
  <c r="U310" s="1"/>
  <c r="ER309"/>
  <c r="EW309" s="1"/>
  <c r="EF309"/>
  <c r="EK309" s="1"/>
  <c r="DT309"/>
  <c r="DY309" s="1"/>
  <c r="DH309"/>
  <c r="DM309" s="1"/>
  <c r="CV309"/>
  <c r="DA309" s="1"/>
  <c r="CJ309"/>
  <c r="CO309" s="1"/>
  <c r="BX309"/>
  <c r="CC309" s="1"/>
  <c r="BL309"/>
  <c r="BQ309" s="1"/>
  <c r="AZ309"/>
  <c r="BE309" s="1"/>
  <c r="AN309"/>
  <c r="AS309" s="1"/>
  <c r="AB309"/>
  <c r="AG309" s="1"/>
  <c r="P309"/>
  <c r="U309" s="1"/>
  <c r="ER308"/>
  <c r="EW308" s="1"/>
  <c r="EF308"/>
  <c r="EK308" s="1"/>
  <c r="DT308"/>
  <c r="DY308" s="1"/>
  <c r="DH308"/>
  <c r="DM308" s="1"/>
  <c r="CV308"/>
  <c r="DA308" s="1"/>
  <c r="CJ308"/>
  <c r="CO308" s="1"/>
  <c r="BX308"/>
  <c r="CC308" s="1"/>
  <c r="BL308"/>
  <c r="BQ308" s="1"/>
  <c r="AZ308"/>
  <c r="BE308" s="1"/>
  <c r="AN308"/>
  <c r="AS308" s="1"/>
  <c r="AB308"/>
  <c r="AG308" s="1"/>
  <c r="P308"/>
  <c r="U308" s="1"/>
  <c r="ER307"/>
  <c r="EW307" s="1"/>
  <c r="EF307"/>
  <c r="EK307" s="1"/>
  <c r="DT307"/>
  <c r="DY307" s="1"/>
  <c r="DH307"/>
  <c r="DM307" s="1"/>
  <c r="CV307"/>
  <c r="DA307" s="1"/>
  <c r="CJ307"/>
  <c r="CO307" s="1"/>
  <c r="BX307"/>
  <c r="CC307" s="1"/>
  <c r="BL307"/>
  <c r="BQ307" s="1"/>
  <c r="AZ307"/>
  <c r="BE307" s="1"/>
  <c r="AN307"/>
  <c r="AS307" s="1"/>
  <c r="AB307"/>
  <c r="AG307" s="1"/>
  <c r="P307"/>
  <c r="U307" s="1"/>
  <c r="ER306"/>
  <c r="EW306" s="1"/>
  <c r="EF306"/>
  <c r="EK306" s="1"/>
  <c r="DT306"/>
  <c r="DY306" s="1"/>
  <c r="DH306"/>
  <c r="DM306" s="1"/>
  <c r="CV306"/>
  <c r="DA306" s="1"/>
  <c r="CJ306"/>
  <c r="CO306" s="1"/>
  <c r="BX306"/>
  <c r="CC306" s="1"/>
  <c r="BL306"/>
  <c r="BQ306" s="1"/>
  <c r="AZ306"/>
  <c r="BE306" s="1"/>
  <c r="AN306"/>
  <c r="AS306" s="1"/>
  <c r="AB306"/>
  <c r="AG306" s="1"/>
  <c r="P306"/>
  <c r="U306" s="1"/>
  <c r="ER305"/>
  <c r="EW305" s="1"/>
  <c r="EF305"/>
  <c r="EK305" s="1"/>
  <c r="DT305"/>
  <c r="DY305" s="1"/>
  <c r="DH305"/>
  <c r="DM305" s="1"/>
  <c r="CV305"/>
  <c r="DA305" s="1"/>
  <c r="CJ305"/>
  <c r="CO305" s="1"/>
  <c r="BX305"/>
  <c r="CC305" s="1"/>
  <c r="BL305"/>
  <c r="BQ305" s="1"/>
  <c r="AZ305"/>
  <c r="BE305" s="1"/>
  <c r="AN305"/>
  <c r="AS305" s="1"/>
  <c r="AB305"/>
  <c r="AG305" s="1"/>
  <c r="P305"/>
  <c r="U305" s="1"/>
  <c r="ER304"/>
  <c r="EW304" s="1"/>
  <c r="EF304"/>
  <c r="EK304" s="1"/>
  <c r="DT304"/>
  <c r="DY304" s="1"/>
  <c r="DH304"/>
  <c r="DM304" s="1"/>
  <c r="CV304"/>
  <c r="DA304" s="1"/>
  <c r="CJ304"/>
  <c r="CO304" s="1"/>
  <c r="BX304"/>
  <c r="CC304" s="1"/>
  <c r="BL304"/>
  <c r="BQ304" s="1"/>
  <c r="AZ304"/>
  <c r="BE304" s="1"/>
  <c r="AN304"/>
  <c r="AS304" s="1"/>
  <c r="AB304"/>
  <c r="AG304" s="1"/>
  <c r="P304"/>
  <c r="U304" s="1"/>
  <c r="ER303"/>
  <c r="EW303" s="1"/>
  <c r="EF303"/>
  <c r="EK303" s="1"/>
  <c r="DT303"/>
  <c r="DY303" s="1"/>
  <c r="DH303"/>
  <c r="DM303" s="1"/>
  <c r="CV303"/>
  <c r="DA303" s="1"/>
  <c r="CJ303"/>
  <c r="CO303" s="1"/>
  <c r="BX303"/>
  <c r="CC303" s="1"/>
  <c r="BL303"/>
  <c r="BQ303" s="1"/>
  <c r="AZ303"/>
  <c r="BE303" s="1"/>
  <c r="AN303"/>
  <c r="AS303" s="1"/>
  <c r="AB303"/>
  <c r="AG303" s="1"/>
  <c r="P303"/>
  <c r="U303" s="1"/>
  <c r="ER302"/>
  <c r="EW302" s="1"/>
  <c r="EF302"/>
  <c r="EK302" s="1"/>
  <c r="DT302"/>
  <c r="DY302" s="1"/>
  <c r="DH302"/>
  <c r="DM302" s="1"/>
  <c r="CV302"/>
  <c r="DA302" s="1"/>
  <c r="CJ302"/>
  <c r="CO302" s="1"/>
  <c r="BX302"/>
  <c r="CC302" s="1"/>
  <c r="BL302"/>
  <c r="BQ302" s="1"/>
  <c r="AZ302"/>
  <c r="BE302" s="1"/>
  <c r="AN302"/>
  <c r="AS302" s="1"/>
  <c r="AB302"/>
  <c r="AG302" s="1"/>
  <c r="P302"/>
  <c r="U302" s="1"/>
  <c r="ER301"/>
  <c r="EW301" s="1"/>
  <c r="EF301"/>
  <c r="EK301" s="1"/>
  <c r="DT301"/>
  <c r="DY301" s="1"/>
  <c r="DH301"/>
  <c r="DM301" s="1"/>
  <c r="CV301"/>
  <c r="DA301" s="1"/>
  <c r="CJ301"/>
  <c r="CO301" s="1"/>
  <c r="BX301"/>
  <c r="CC301" s="1"/>
  <c r="BL301"/>
  <c r="BQ301" s="1"/>
  <c r="AZ301"/>
  <c r="BE301" s="1"/>
  <c r="AN301"/>
  <c r="AS301" s="1"/>
  <c r="AB301"/>
  <c r="AG301" s="1"/>
  <c r="P301"/>
  <c r="U301" s="1"/>
  <c r="ER300"/>
  <c r="EW300" s="1"/>
  <c r="EF300"/>
  <c r="EK300" s="1"/>
  <c r="DT300"/>
  <c r="DY300" s="1"/>
  <c r="DH300"/>
  <c r="DM300" s="1"/>
  <c r="CV300"/>
  <c r="DA300" s="1"/>
  <c r="CJ300"/>
  <c r="CO300" s="1"/>
  <c r="BX300"/>
  <c r="CC300" s="1"/>
  <c r="BL300"/>
  <c r="BQ300" s="1"/>
  <c r="AZ300"/>
  <c r="BE300" s="1"/>
  <c r="AN300"/>
  <c r="AS300" s="1"/>
  <c r="AB300"/>
  <c r="AG300" s="1"/>
  <c r="P300"/>
  <c r="U300" s="1"/>
  <c r="ER299"/>
  <c r="EW299" s="1"/>
  <c r="EF299"/>
  <c r="EK299" s="1"/>
  <c r="DT299"/>
  <c r="DY299" s="1"/>
  <c r="DH299"/>
  <c r="DM299" s="1"/>
  <c r="CV299"/>
  <c r="DA299" s="1"/>
  <c r="CJ299"/>
  <c r="CO299" s="1"/>
  <c r="BX299"/>
  <c r="CC299" s="1"/>
  <c r="BL299"/>
  <c r="BQ299" s="1"/>
  <c r="AZ299"/>
  <c r="BE299" s="1"/>
  <c r="AN299"/>
  <c r="AS299" s="1"/>
  <c r="AB299"/>
  <c r="AG299" s="1"/>
  <c r="P299"/>
  <c r="U299" s="1"/>
  <c r="ER298"/>
  <c r="EW298" s="1"/>
  <c r="EF298"/>
  <c r="EK298" s="1"/>
  <c r="DT298"/>
  <c r="DY298" s="1"/>
  <c r="DH298"/>
  <c r="DM298" s="1"/>
  <c r="CV298"/>
  <c r="DA298" s="1"/>
  <c r="CJ298"/>
  <c r="CO298" s="1"/>
  <c r="BX298"/>
  <c r="CC298" s="1"/>
  <c r="BL298"/>
  <c r="BQ298" s="1"/>
  <c r="AZ298"/>
  <c r="BE298" s="1"/>
  <c r="AN298"/>
  <c r="AS298" s="1"/>
  <c r="AB298"/>
  <c r="AG298" s="1"/>
  <c r="P298"/>
  <c r="U298" s="1"/>
  <c r="ER297"/>
  <c r="EW297" s="1"/>
  <c r="EF297"/>
  <c r="EK297" s="1"/>
  <c r="DT297"/>
  <c r="DY297" s="1"/>
  <c r="DH297"/>
  <c r="DM297" s="1"/>
  <c r="CV297"/>
  <c r="DA297" s="1"/>
  <c r="CJ297"/>
  <c r="CO297" s="1"/>
  <c r="BX297"/>
  <c r="CC297" s="1"/>
  <c r="BL297"/>
  <c r="BQ297" s="1"/>
  <c r="AZ297"/>
  <c r="BE297" s="1"/>
  <c r="AN297"/>
  <c r="AS297" s="1"/>
  <c r="AB297"/>
  <c r="AG297" s="1"/>
  <c r="P297"/>
  <c r="U297" s="1"/>
  <c r="ER296"/>
  <c r="EW296" s="1"/>
  <c r="EF296"/>
  <c r="EK296" s="1"/>
  <c r="DT296"/>
  <c r="DY296" s="1"/>
  <c r="DH296"/>
  <c r="DM296" s="1"/>
  <c r="CV296"/>
  <c r="DA296" s="1"/>
  <c r="CJ296"/>
  <c r="CO296" s="1"/>
  <c r="BX296"/>
  <c r="CC296" s="1"/>
  <c r="BL296"/>
  <c r="BQ296" s="1"/>
  <c r="AZ296"/>
  <c r="BE296" s="1"/>
  <c r="AN296"/>
  <c r="AS296" s="1"/>
  <c r="AB296"/>
  <c r="AG296" s="1"/>
  <c r="P296"/>
  <c r="U296" s="1"/>
  <c r="ER295"/>
  <c r="EW295" s="1"/>
  <c r="EF295"/>
  <c r="EK295" s="1"/>
  <c r="DT295"/>
  <c r="DY295" s="1"/>
  <c r="DH295"/>
  <c r="DM295" s="1"/>
  <c r="CV295"/>
  <c r="DA295" s="1"/>
  <c r="CJ295"/>
  <c r="CO295" s="1"/>
  <c r="BX295"/>
  <c r="CC295" s="1"/>
  <c r="BL295"/>
  <c r="BQ295" s="1"/>
  <c r="AZ295"/>
  <c r="BE295" s="1"/>
  <c r="AN295"/>
  <c r="AS295" s="1"/>
  <c r="AB295"/>
  <c r="AG295" s="1"/>
  <c r="P295"/>
  <c r="U295" s="1"/>
  <c r="ER294"/>
  <c r="EW294" s="1"/>
  <c r="EF294"/>
  <c r="EK294" s="1"/>
  <c r="DT294"/>
  <c r="DY294" s="1"/>
  <c r="DH294"/>
  <c r="DM294" s="1"/>
  <c r="CV294"/>
  <c r="DA294" s="1"/>
  <c r="CJ294"/>
  <c r="CO294" s="1"/>
  <c r="BX294"/>
  <c r="CC294" s="1"/>
  <c r="BL294"/>
  <c r="BQ294" s="1"/>
  <c r="AZ294"/>
  <c r="BE294" s="1"/>
  <c r="AN294"/>
  <c r="AS294" s="1"/>
  <c r="AB294"/>
  <c r="AG294" s="1"/>
  <c r="P294"/>
  <c r="U294" s="1"/>
  <c r="ER293"/>
  <c r="EW293" s="1"/>
  <c r="EF293"/>
  <c r="EK293" s="1"/>
  <c r="DT293"/>
  <c r="DY293" s="1"/>
  <c r="DH293"/>
  <c r="DM293" s="1"/>
  <c r="CV293"/>
  <c r="DA293" s="1"/>
  <c r="CJ293"/>
  <c r="CO293" s="1"/>
  <c r="BX293"/>
  <c r="CC293" s="1"/>
  <c r="BL293"/>
  <c r="BQ293" s="1"/>
  <c r="AZ293"/>
  <c r="BE293" s="1"/>
  <c r="AN293"/>
  <c r="AS293" s="1"/>
  <c r="AB293"/>
  <c r="AG293" s="1"/>
  <c r="P293"/>
  <c r="U293" s="1"/>
  <c r="ER292"/>
  <c r="EW292" s="1"/>
  <c r="EF292"/>
  <c r="EK292" s="1"/>
  <c r="DT292"/>
  <c r="DY292" s="1"/>
  <c r="DH292"/>
  <c r="DM292" s="1"/>
  <c r="CV292"/>
  <c r="DA292" s="1"/>
  <c r="CJ292"/>
  <c r="CO292" s="1"/>
  <c r="BX292"/>
  <c r="CC292" s="1"/>
  <c r="BL292"/>
  <c r="BQ292" s="1"/>
  <c r="AZ292"/>
  <c r="BE292" s="1"/>
  <c r="AN292"/>
  <c r="AS292" s="1"/>
  <c r="AB292"/>
  <c r="AG292" s="1"/>
  <c r="P292"/>
  <c r="U292" s="1"/>
  <c r="ER291"/>
  <c r="EW291" s="1"/>
  <c r="EF291"/>
  <c r="EK291" s="1"/>
  <c r="DT291"/>
  <c r="DY291" s="1"/>
  <c r="DH291"/>
  <c r="DM291" s="1"/>
  <c r="CV291"/>
  <c r="DA291" s="1"/>
  <c r="CJ291"/>
  <c r="CO291" s="1"/>
  <c r="BX291"/>
  <c r="CC291" s="1"/>
  <c r="BL291"/>
  <c r="BQ291" s="1"/>
  <c r="AZ291"/>
  <c r="BE291" s="1"/>
  <c r="AN291"/>
  <c r="AS291" s="1"/>
  <c r="AB291"/>
  <c r="AG291" s="1"/>
  <c r="P291"/>
  <c r="U291" s="1"/>
  <c r="ER290"/>
  <c r="EW290" s="1"/>
  <c r="EF290"/>
  <c r="EK290" s="1"/>
  <c r="DT290"/>
  <c r="DY290" s="1"/>
  <c r="DH290"/>
  <c r="DM290" s="1"/>
  <c r="CV290"/>
  <c r="DA290" s="1"/>
  <c r="CJ290"/>
  <c r="CO290" s="1"/>
  <c r="BX290"/>
  <c r="CC290" s="1"/>
  <c r="BL290"/>
  <c r="BQ290" s="1"/>
  <c r="AZ290"/>
  <c r="BE290" s="1"/>
  <c r="AN290"/>
  <c r="AS290" s="1"/>
  <c r="AB290"/>
  <c r="AG290" s="1"/>
  <c r="P290"/>
  <c r="U290" s="1"/>
  <c r="ER289"/>
  <c r="EW289" s="1"/>
  <c r="EF289"/>
  <c r="EK289" s="1"/>
  <c r="DT289"/>
  <c r="DY289" s="1"/>
  <c r="DH289"/>
  <c r="DM289" s="1"/>
  <c r="CV289"/>
  <c r="DA289" s="1"/>
  <c r="CJ289"/>
  <c r="CO289" s="1"/>
  <c r="BX289"/>
  <c r="CC289" s="1"/>
  <c r="BL289"/>
  <c r="BQ289" s="1"/>
  <c r="AZ289"/>
  <c r="BE289" s="1"/>
  <c r="AN289"/>
  <c r="AS289" s="1"/>
  <c r="AB289"/>
  <c r="AG289" s="1"/>
  <c r="P289"/>
  <c r="U289" s="1"/>
  <c r="ER288"/>
  <c r="EW288" s="1"/>
  <c r="EF288"/>
  <c r="EK288" s="1"/>
  <c r="DT288"/>
  <c r="DY288" s="1"/>
  <c r="DH288"/>
  <c r="DM288" s="1"/>
  <c r="CV288"/>
  <c r="DA288" s="1"/>
  <c r="CJ288"/>
  <c r="CO288" s="1"/>
  <c r="BX288"/>
  <c r="CC288" s="1"/>
  <c r="BL288"/>
  <c r="BQ288" s="1"/>
  <c r="AZ288"/>
  <c r="BE288" s="1"/>
  <c r="AN288"/>
  <c r="AS288" s="1"/>
  <c r="AB288"/>
  <c r="AG288" s="1"/>
  <c r="P288"/>
  <c r="U288" s="1"/>
  <c r="ER287"/>
  <c r="EW287" s="1"/>
  <c r="EF287"/>
  <c r="EK287" s="1"/>
  <c r="DT287"/>
  <c r="DY287" s="1"/>
  <c r="DH287"/>
  <c r="DM287" s="1"/>
  <c r="CV287"/>
  <c r="DA287" s="1"/>
  <c r="CJ287"/>
  <c r="CO287" s="1"/>
  <c r="BX287"/>
  <c r="CC287" s="1"/>
  <c r="BL287"/>
  <c r="BQ287" s="1"/>
  <c r="AZ287"/>
  <c r="BE287" s="1"/>
  <c r="AN287"/>
  <c r="AS287" s="1"/>
  <c r="AB287"/>
  <c r="AG287" s="1"/>
  <c r="P287"/>
  <c r="U287" s="1"/>
  <c r="ER286"/>
  <c r="EW286" s="1"/>
  <c r="EF286"/>
  <c r="EK286" s="1"/>
  <c r="DT286"/>
  <c r="DY286" s="1"/>
  <c r="DH286"/>
  <c r="DM286" s="1"/>
  <c r="CV286"/>
  <c r="DA286" s="1"/>
  <c r="CJ286"/>
  <c r="CO286" s="1"/>
  <c r="BX286"/>
  <c r="CC286" s="1"/>
  <c r="BL286"/>
  <c r="BQ286" s="1"/>
  <c r="AZ286"/>
  <c r="BE286" s="1"/>
  <c r="AN286"/>
  <c r="AS286" s="1"/>
  <c r="AB286"/>
  <c r="AG286" s="1"/>
  <c r="P286"/>
  <c r="U286" s="1"/>
  <c r="ER285"/>
  <c r="EW285" s="1"/>
  <c r="EF285"/>
  <c r="EK285" s="1"/>
  <c r="DT285"/>
  <c r="DY285" s="1"/>
  <c r="DH285"/>
  <c r="DM285" s="1"/>
  <c r="CV285"/>
  <c r="DA285" s="1"/>
  <c r="CJ285"/>
  <c r="CO285" s="1"/>
  <c r="BX285"/>
  <c r="CC285" s="1"/>
  <c r="BL285"/>
  <c r="BQ285" s="1"/>
  <c r="AZ285"/>
  <c r="BE285" s="1"/>
  <c r="AN285"/>
  <c r="AS285" s="1"/>
  <c r="AB285"/>
  <c r="AG285" s="1"/>
  <c r="P285"/>
  <c r="U285" s="1"/>
  <c r="ER284"/>
  <c r="EW284" s="1"/>
  <c r="EF284"/>
  <c r="EK284" s="1"/>
  <c r="DT284"/>
  <c r="DY284" s="1"/>
  <c r="DH284"/>
  <c r="DM284" s="1"/>
  <c r="CV284"/>
  <c r="DA284" s="1"/>
  <c r="CJ284"/>
  <c r="CO284" s="1"/>
  <c r="BX284"/>
  <c r="CC284" s="1"/>
  <c r="BL284"/>
  <c r="BQ284" s="1"/>
  <c r="AZ284"/>
  <c r="BE284" s="1"/>
  <c r="AN284"/>
  <c r="AS284" s="1"/>
  <c r="AB284"/>
  <c r="AG284" s="1"/>
  <c r="P284"/>
  <c r="U284" s="1"/>
  <c r="ER283"/>
  <c r="EW283" s="1"/>
  <c r="EF283"/>
  <c r="EK283" s="1"/>
  <c r="DT283"/>
  <c r="DY283" s="1"/>
  <c r="DH283"/>
  <c r="DM283" s="1"/>
  <c r="CV283"/>
  <c r="DA283" s="1"/>
  <c r="CJ283"/>
  <c r="CO283" s="1"/>
  <c r="BX283"/>
  <c r="CC283" s="1"/>
  <c r="BL283"/>
  <c r="BQ283" s="1"/>
  <c r="AZ283"/>
  <c r="BE283" s="1"/>
  <c r="AN283"/>
  <c r="AS283" s="1"/>
  <c r="AB283"/>
  <c r="AG283" s="1"/>
  <c r="P283"/>
  <c r="U283" s="1"/>
  <c r="ER282"/>
  <c r="EW282" s="1"/>
  <c r="EF282"/>
  <c r="EK282" s="1"/>
  <c r="DT282"/>
  <c r="DY282" s="1"/>
  <c r="DH282"/>
  <c r="DM282" s="1"/>
  <c r="CV282"/>
  <c r="DA282" s="1"/>
  <c r="CJ282"/>
  <c r="CO282" s="1"/>
  <c r="BX282"/>
  <c r="CC282" s="1"/>
  <c r="BL282"/>
  <c r="BQ282" s="1"/>
  <c r="AZ282"/>
  <c r="BE282" s="1"/>
  <c r="AN282"/>
  <c r="AS282" s="1"/>
  <c r="AB282"/>
  <c r="AG282" s="1"/>
  <c r="P282"/>
  <c r="U282" s="1"/>
  <c r="ER281"/>
  <c r="EW281" s="1"/>
  <c r="EF281"/>
  <c r="EK281" s="1"/>
  <c r="DT281"/>
  <c r="DY281" s="1"/>
  <c r="DH281"/>
  <c r="DM281" s="1"/>
  <c r="CV281"/>
  <c r="DA281" s="1"/>
  <c r="CJ281"/>
  <c r="CO281" s="1"/>
  <c r="BX281"/>
  <c r="CC281" s="1"/>
  <c r="BL281"/>
  <c r="BQ281" s="1"/>
  <c r="AZ281"/>
  <c r="BE281" s="1"/>
  <c r="AN281"/>
  <c r="AS281" s="1"/>
  <c r="AB281"/>
  <c r="AG281" s="1"/>
  <c r="P281"/>
  <c r="U281" s="1"/>
  <c r="ER280"/>
  <c r="EW280" s="1"/>
  <c r="EF280"/>
  <c r="EK280" s="1"/>
  <c r="DT280"/>
  <c r="DY280" s="1"/>
  <c r="DH280"/>
  <c r="DM280" s="1"/>
  <c r="CV280"/>
  <c r="DA280" s="1"/>
  <c r="CJ280"/>
  <c r="CO280" s="1"/>
  <c r="BX280"/>
  <c r="CC280" s="1"/>
  <c r="BL280"/>
  <c r="BQ280" s="1"/>
  <c r="AZ280"/>
  <c r="BE280" s="1"/>
  <c r="AN280"/>
  <c r="AS280" s="1"/>
  <c r="AB280"/>
  <c r="AG280" s="1"/>
  <c r="P280"/>
  <c r="U280" s="1"/>
  <c r="ER279"/>
  <c r="EW279" s="1"/>
  <c r="EF279"/>
  <c r="EK279" s="1"/>
  <c r="DT279"/>
  <c r="DY279" s="1"/>
  <c r="DH279"/>
  <c r="DM279" s="1"/>
  <c r="CV279"/>
  <c r="DA279" s="1"/>
  <c r="CJ279"/>
  <c r="CO279" s="1"/>
  <c r="BX279"/>
  <c r="CC279" s="1"/>
  <c r="BL279"/>
  <c r="BQ279" s="1"/>
  <c r="AZ279"/>
  <c r="BE279" s="1"/>
  <c r="AN279"/>
  <c r="AS279" s="1"/>
  <c r="AB279"/>
  <c r="AG279" s="1"/>
  <c r="P279"/>
  <c r="U279" s="1"/>
  <c r="ER278"/>
  <c r="EW278" s="1"/>
  <c r="EF278"/>
  <c r="EK278" s="1"/>
  <c r="DT278"/>
  <c r="DY278" s="1"/>
  <c r="DH278"/>
  <c r="DM278" s="1"/>
  <c r="CV278"/>
  <c r="DA278" s="1"/>
  <c r="CJ278"/>
  <c r="CO278" s="1"/>
  <c r="BX278"/>
  <c r="CC278" s="1"/>
  <c r="BL278"/>
  <c r="BQ278" s="1"/>
  <c r="AZ278"/>
  <c r="BE278" s="1"/>
  <c r="AN278"/>
  <c r="AS278" s="1"/>
  <c r="AB278"/>
  <c r="AG278" s="1"/>
  <c r="P278"/>
  <c r="U278" s="1"/>
  <c r="ER277"/>
  <c r="EW277" s="1"/>
  <c r="EF277"/>
  <c r="EK277" s="1"/>
  <c r="DT277"/>
  <c r="DY277" s="1"/>
  <c r="DH277"/>
  <c r="DM277" s="1"/>
  <c r="CV277"/>
  <c r="DA277" s="1"/>
  <c r="CJ277"/>
  <c r="CO277" s="1"/>
  <c r="BX277"/>
  <c r="CC277" s="1"/>
  <c r="BL277"/>
  <c r="BQ277" s="1"/>
  <c r="AZ277"/>
  <c r="BE277" s="1"/>
  <c r="AN277"/>
  <c r="AS277" s="1"/>
  <c r="AB277"/>
  <c r="AG277" s="1"/>
  <c r="P277"/>
  <c r="U277" s="1"/>
  <c r="ER276"/>
  <c r="EW276" s="1"/>
  <c r="EF276"/>
  <c r="EK276" s="1"/>
  <c r="DT276"/>
  <c r="DY276" s="1"/>
  <c r="DH276"/>
  <c r="DM276" s="1"/>
  <c r="CV276"/>
  <c r="DA276" s="1"/>
  <c r="CJ276"/>
  <c r="CO276" s="1"/>
  <c r="BX276"/>
  <c r="CC276" s="1"/>
  <c r="BL276"/>
  <c r="BQ276" s="1"/>
  <c r="AZ276"/>
  <c r="BE276" s="1"/>
  <c r="AN276"/>
  <c r="AS276" s="1"/>
  <c r="AB276"/>
  <c r="AG276" s="1"/>
  <c r="P276"/>
  <c r="U276" s="1"/>
  <c r="ER275"/>
  <c r="EW275" s="1"/>
  <c r="EF275"/>
  <c r="EK275" s="1"/>
  <c r="DT275"/>
  <c r="DY275" s="1"/>
  <c r="DH275"/>
  <c r="DM275" s="1"/>
  <c r="CV275"/>
  <c r="DA275" s="1"/>
  <c r="CJ275"/>
  <c r="CO275" s="1"/>
  <c r="BX275"/>
  <c r="CC275" s="1"/>
  <c r="BL275"/>
  <c r="BQ275" s="1"/>
  <c r="AZ275"/>
  <c r="BE275" s="1"/>
  <c r="AN275"/>
  <c r="AS275" s="1"/>
  <c r="AB275"/>
  <c r="AG275" s="1"/>
  <c r="P275"/>
  <c r="U275" s="1"/>
  <c r="ER274"/>
  <c r="EW274" s="1"/>
  <c r="EF274"/>
  <c r="EK274" s="1"/>
  <c r="DT274"/>
  <c r="DY274" s="1"/>
  <c r="DH274"/>
  <c r="DM274" s="1"/>
  <c r="CV274"/>
  <c r="DA274" s="1"/>
  <c r="CJ274"/>
  <c r="CO274" s="1"/>
  <c r="BX274"/>
  <c r="CC274" s="1"/>
  <c r="BL274"/>
  <c r="BQ274" s="1"/>
  <c r="AZ274"/>
  <c r="BE274" s="1"/>
  <c r="AN274"/>
  <c r="AS274" s="1"/>
  <c r="AB274"/>
  <c r="AG274" s="1"/>
  <c r="P274"/>
  <c r="U274" s="1"/>
  <c r="ER273"/>
  <c r="EW273" s="1"/>
  <c r="EF273"/>
  <c r="EK273" s="1"/>
  <c r="DT273"/>
  <c r="DY273" s="1"/>
  <c r="DH273"/>
  <c r="DM273" s="1"/>
  <c r="CV273"/>
  <c r="DA273" s="1"/>
  <c r="CJ273"/>
  <c r="CO273" s="1"/>
  <c r="BX273"/>
  <c r="CC273" s="1"/>
  <c r="BL273"/>
  <c r="BQ273" s="1"/>
  <c r="AZ273"/>
  <c r="BE273" s="1"/>
  <c r="AN273"/>
  <c r="AS273" s="1"/>
  <c r="AB273"/>
  <c r="AG273" s="1"/>
  <c r="P273"/>
  <c r="U273" s="1"/>
  <c r="ER272"/>
  <c r="EW272" s="1"/>
  <c r="EF272"/>
  <c r="EK272" s="1"/>
  <c r="DT272"/>
  <c r="DY272" s="1"/>
  <c r="DH272"/>
  <c r="DM272" s="1"/>
  <c r="CV272"/>
  <c r="DA272" s="1"/>
  <c r="CJ272"/>
  <c r="CO272" s="1"/>
  <c r="BX272"/>
  <c r="CC272" s="1"/>
  <c r="BL272"/>
  <c r="BQ272" s="1"/>
  <c r="AZ272"/>
  <c r="BE272" s="1"/>
  <c r="AN272"/>
  <c r="AS272" s="1"/>
  <c r="AB272"/>
  <c r="AG272" s="1"/>
  <c r="P272"/>
  <c r="U272" s="1"/>
  <c r="ER271"/>
  <c r="EW271" s="1"/>
  <c r="EF271"/>
  <c r="EK271" s="1"/>
  <c r="DT271"/>
  <c r="DY271" s="1"/>
  <c r="DH271"/>
  <c r="DM271" s="1"/>
  <c r="CV271"/>
  <c r="DA271" s="1"/>
  <c r="CJ271"/>
  <c r="CO271" s="1"/>
  <c r="BX271"/>
  <c r="CC271" s="1"/>
  <c r="BL271"/>
  <c r="BQ271" s="1"/>
  <c r="AZ271"/>
  <c r="BE271" s="1"/>
  <c r="AN271"/>
  <c r="AS271" s="1"/>
  <c r="AB271"/>
  <c r="AG271" s="1"/>
  <c r="P271"/>
  <c r="U271" s="1"/>
  <c r="ER270"/>
  <c r="EW270" s="1"/>
  <c r="EF270"/>
  <c r="EK270" s="1"/>
  <c r="DT270"/>
  <c r="DY270" s="1"/>
  <c r="DH270"/>
  <c r="DM270" s="1"/>
  <c r="CV270"/>
  <c r="DA270" s="1"/>
  <c r="CJ270"/>
  <c r="CO270" s="1"/>
  <c r="BX270"/>
  <c r="CC270" s="1"/>
  <c r="BL270"/>
  <c r="BQ270" s="1"/>
  <c r="AZ270"/>
  <c r="BE270" s="1"/>
  <c r="AN270"/>
  <c r="AS270" s="1"/>
  <c r="AB270"/>
  <c r="AG270" s="1"/>
  <c r="P270"/>
  <c r="U270" s="1"/>
  <c r="ER269"/>
  <c r="EW269" s="1"/>
  <c r="EF269"/>
  <c r="EK269" s="1"/>
  <c r="DT269"/>
  <c r="DY269" s="1"/>
  <c r="DH269"/>
  <c r="DM269" s="1"/>
  <c r="CV269"/>
  <c r="DA269" s="1"/>
  <c r="CJ269"/>
  <c r="CO269" s="1"/>
  <c r="BX269"/>
  <c r="CC269" s="1"/>
  <c r="BL269"/>
  <c r="BQ269" s="1"/>
  <c r="AZ269"/>
  <c r="BE269" s="1"/>
  <c r="AN269"/>
  <c r="AS269" s="1"/>
  <c r="AB269"/>
  <c r="AG269" s="1"/>
  <c r="P269"/>
  <c r="U269" s="1"/>
  <c r="ER268"/>
  <c r="EW268" s="1"/>
  <c r="EF268"/>
  <c r="EK268" s="1"/>
  <c r="DT268"/>
  <c r="DY268" s="1"/>
  <c r="DH268"/>
  <c r="DM268" s="1"/>
  <c r="CV268"/>
  <c r="DA268" s="1"/>
  <c r="CJ268"/>
  <c r="CO268" s="1"/>
  <c r="BX268"/>
  <c r="CC268" s="1"/>
  <c r="BL268"/>
  <c r="BQ268" s="1"/>
  <c r="AZ268"/>
  <c r="BE268" s="1"/>
  <c r="AN268"/>
  <c r="AS268" s="1"/>
  <c r="AB268"/>
  <c r="AG268" s="1"/>
  <c r="P268"/>
  <c r="U268" s="1"/>
  <c r="ER267"/>
  <c r="EW267" s="1"/>
  <c r="EF267"/>
  <c r="EK267" s="1"/>
  <c r="DT267"/>
  <c r="DY267" s="1"/>
  <c r="DH267"/>
  <c r="DM267" s="1"/>
  <c r="CV267"/>
  <c r="DA267" s="1"/>
  <c r="CJ267"/>
  <c r="CO267" s="1"/>
  <c r="BX267"/>
  <c r="CC267" s="1"/>
  <c r="BL267"/>
  <c r="BQ267" s="1"/>
  <c r="AZ267"/>
  <c r="BE267" s="1"/>
  <c r="AN267"/>
  <c r="AS267" s="1"/>
  <c r="AB267"/>
  <c r="AG267" s="1"/>
  <c r="P267"/>
  <c r="U267" s="1"/>
  <c r="ER266"/>
  <c r="EW266" s="1"/>
  <c r="EF266"/>
  <c r="EK266" s="1"/>
  <c r="DT266"/>
  <c r="DY266" s="1"/>
  <c r="DH266"/>
  <c r="DM266" s="1"/>
  <c r="CV266"/>
  <c r="DA266" s="1"/>
  <c r="CJ266"/>
  <c r="CO266" s="1"/>
  <c r="BX266"/>
  <c r="CC266" s="1"/>
  <c r="BL266"/>
  <c r="BQ266" s="1"/>
  <c r="AZ266"/>
  <c r="BE266" s="1"/>
  <c r="AN266"/>
  <c r="AS266" s="1"/>
  <c r="AB266"/>
  <c r="AG266" s="1"/>
  <c r="P266"/>
  <c r="U266" s="1"/>
  <c r="ER265"/>
  <c r="EW265" s="1"/>
  <c r="EF265"/>
  <c r="EK265" s="1"/>
  <c r="DT265"/>
  <c r="DY265" s="1"/>
  <c r="DH265"/>
  <c r="DM265" s="1"/>
  <c r="CV265"/>
  <c r="DA265" s="1"/>
  <c r="CJ265"/>
  <c r="CO265" s="1"/>
  <c r="BX265"/>
  <c r="CC265" s="1"/>
  <c r="BL265"/>
  <c r="BQ265" s="1"/>
  <c r="AZ265"/>
  <c r="BE265" s="1"/>
  <c r="AN265"/>
  <c r="AS265" s="1"/>
  <c r="AB265"/>
  <c r="AG265" s="1"/>
  <c r="P265"/>
  <c r="U265" s="1"/>
  <c r="ER264"/>
  <c r="EW264" s="1"/>
  <c r="EF264"/>
  <c r="EK264" s="1"/>
  <c r="DT264"/>
  <c r="DY264" s="1"/>
  <c r="DH264"/>
  <c r="DM264" s="1"/>
  <c r="CV264"/>
  <c r="DA264" s="1"/>
  <c r="CJ264"/>
  <c r="CO264" s="1"/>
  <c r="BX264"/>
  <c r="CC264" s="1"/>
  <c r="BL264"/>
  <c r="BQ264" s="1"/>
  <c r="AZ264"/>
  <c r="BE264" s="1"/>
  <c r="AN264"/>
  <c r="AS264" s="1"/>
  <c r="AB264"/>
  <c r="AG264" s="1"/>
  <c r="P264"/>
  <c r="U264" s="1"/>
  <c r="ER263"/>
  <c r="EW263" s="1"/>
  <c r="EF263"/>
  <c r="EK263" s="1"/>
  <c r="DT263"/>
  <c r="DY263" s="1"/>
  <c r="DH263"/>
  <c r="DM263" s="1"/>
  <c r="CV263"/>
  <c r="DA263" s="1"/>
  <c r="CJ263"/>
  <c r="CO263" s="1"/>
  <c r="BX263"/>
  <c r="CC263" s="1"/>
  <c r="BL263"/>
  <c r="BQ263" s="1"/>
  <c r="AZ263"/>
  <c r="BE263" s="1"/>
  <c r="AN263"/>
  <c r="AS263" s="1"/>
  <c r="AB263"/>
  <c r="AG263" s="1"/>
  <c r="P263"/>
  <c r="U263" s="1"/>
  <c r="ER262"/>
  <c r="EW262" s="1"/>
  <c r="EF262"/>
  <c r="EK262" s="1"/>
  <c r="DT262"/>
  <c r="DY262" s="1"/>
  <c r="DH262"/>
  <c r="DM262" s="1"/>
  <c r="CV262"/>
  <c r="DA262" s="1"/>
  <c r="CJ262"/>
  <c r="CO262" s="1"/>
  <c r="BX262"/>
  <c r="CC262" s="1"/>
  <c r="BL262"/>
  <c r="BQ262" s="1"/>
  <c r="AZ262"/>
  <c r="BE262" s="1"/>
  <c r="AN262"/>
  <c r="AS262" s="1"/>
  <c r="AB262"/>
  <c r="AG262" s="1"/>
  <c r="P262"/>
  <c r="U262" s="1"/>
  <c r="ER261"/>
  <c r="EW261" s="1"/>
  <c r="EF261"/>
  <c r="EK261" s="1"/>
  <c r="DT261"/>
  <c r="DY261" s="1"/>
  <c r="DH261"/>
  <c r="DM261" s="1"/>
  <c r="CV261"/>
  <c r="DA261" s="1"/>
  <c r="CJ261"/>
  <c r="CO261" s="1"/>
  <c r="BX261"/>
  <c r="CC261" s="1"/>
  <c r="BL261"/>
  <c r="BQ261" s="1"/>
  <c r="AZ261"/>
  <c r="BE261" s="1"/>
  <c r="AN261"/>
  <c r="AS261" s="1"/>
  <c r="AB261"/>
  <c r="AG261" s="1"/>
  <c r="P261"/>
  <c r="U261" s="1"/>
  <c r="ER260"/>
  <c r="EW260" s="1"/>
  <c r="EF260"/>
  <c r="EK260" s="1"/>
  <c r="DT260"/>
  <c r="DY260" s="1"/>
  <c r="DH260"/>
  <c r="DM260" s="1"/>
  <c r="CV260"/>
  <c r="DA260" s="1"/>
  <c r="CJ260"/>
  <c r="CO260" s="1"/>
  <c r="BX260"/>
  <c r="CC260" s="1"/>
  <c r="BL260"/>
  <c r="BQ260" s="1"/>
  <c r="AZ260"/>
  <c r="BE260" s="1"/>
  <c r="AN260"/>
  <c r="AS260" s="1"/>
  <c r="AB260"/>
  <c r="AG260" s="1"/>
  <c r="P260"/>
  <c r="U260" s="1"/>
  <c r="ER259"/>
  <c r="EW259" s="1"/>
  <c r="EF259"/>
  <c r="EK259" s="1"/>
  <c r="DT259"/>
  <c r="DY259" s="1"/>
  <c r="DH259"/>
  <c r="DM259" s="1"/>
  <c r="CV259"/>
  <c r="DA259" s="1"/>
  <c r="CJ259"/>
  <c r="CO259" s="1"/>
  <c r="BX259"/>
  <c r="CC259" s="1"/>
  <c r="BL259"/>
  <c r="BQ259" s="1"/>
  <c r="AZ259"/>
  <c r="BE259" s="1"/>
  <c r="AN259"/>
  <c r="AS259" s="1"/>
  <c r="AB259"/>
  <c r="AG259" s="1"/>
  <c r="P259"/>
  <c r="U259" s="1"/>
  <c r="ER258"/>
  <c r="EW258" s="1"/>
  <c r="EF258"/>
  <c r="EK258" s="1"/>
  <c r="DT258"/>
  <c r="DY258" s="1"/>
  <c r="DH258"/>
  <c r="DM258" s="1"/>
  <c r="CV258"/>
  <c r="DA258" s="1"/>
  <c r="CJ258"/>
  <c r="CO258" s="1"/>
  <c r="BX258"/>
  <c r="CC258" s="1"/>
  <c r="BL258"/>
  <c r="BQ258" s="1"/>
  <c r="AZ258"/>
  <c r="BE258" s="1"/>
  <c r="AN258"/>
  <c r="AS258" s="1"/>
  <c r="AB258"/>
  <c r="AG258" s="1"/>
  <c r="P258"/>
  <c r="U258" s="1"/>
  <c r="ER257"/>
  <c r="EW257" s="1"/>
  <c r="EF257"/>
  <c r="EK257" s="1"/>
  <c r="DT257"/>
  <c r="DY257" s="1"/>
  <c r="DH257"/>
  <c r="DM257" s="1"/>
  <c r="CV257"/>
  <c r="DA257" s="1"/>
  <c r="CJ257"/>
  <c r="CO257" s="1"/>
  <c r="BX257"/>
  <c r="CC257" s="1"/>
  <c r="BL257"/>
  <c r="BQ257" s="1"/>
  <c r="AZ257"/>
  <c r="BE257" s="1"/>
  <c r="AN257"/>
  <c r="AS257" s="1"/>
  <c r="AB257"/>
  <c r="AG257" s="1"/>
  <c r="P257"/>
  <c r="U257" s="1"/>
  <c r="ER256"/>
  <c r="EW256" s="1"/>
  <c r="EF256"/>
  <c r="EK256" s="1"/>
  <c r="DT256"/>
  <c r="DY256" s="1"/>
  <c r="DH256"/>
  <c r="DM256" s="1"/>
  <c r="CV256"/>
  <c r="DA256" s="1"/>
  <c r="CJ256"/>
  <c r="CO256" s="1"/>
  <c r="BX256"/>
  <c r="CC256" s="1"/>
  <c r="BL256"/>
  <c r="BQ256" s="1"/>
  <c r="AZ256"/>
  <c r="BE256" s="1"/>
  <c r="AN256"/>
  <c r="AS256" s="1"/>
  <c r="AB256"/>
  <c r="AG256" s="1"/>
  <c r="P256"/>
  <c r="U256" s="1"/>
  <c r="ER255"/>
  <c r="EW255" s="1"/>
  <c r="EF255"/>
  <c r="EK255" s="1"/>
  <c r="DT255"/>
  <c r="DY255" s="1"/>
  <c r="DH255"/>
  <c r="DM255" s="1"/>
  <c r="CV255"/>
  <c r="DA255" s="1"/>
  <c r="CJ255"/>
  <c r="CO255" s="1"/>
  <c r="BX255"/>
  <c r="CC255" s="1"/>
  <c r="BL255"/>
  <c r="BQ255" s="1"/>
  <c r="AZ255"/>
  <c r="BE255" s="1"/>
  <c r="AN255"/>
  <c r="AS255" s="1"/>
  <c r="AB255"/>
  <c r="AG255" s="1"/>
  <c r="P255"/>
  <c r="U255" s="1"/>
  <c r="ER254"/>
  <c r="EW254" s="1"/>
  <c r="EF254"/>
  <c r="EK254" s="1"/>
  <c r="DT254"/>
  <c r="DY254" s="1"/>
  <c r="DH254"/>
  <c r="DM254" s="1"/>
  <c r="CV254"/>
  <c r="DA254" s="1"/>
  <c r="CJ254"/>
  <c r="CO254" s="1"/>
  <c r="BX254"/>
  <c r="CC254" s="1"/>
  <c r="BL254"/>
  <c r="BQ254" s="1"/>
  <c r="AZ254"/>
  <c r="BE254" s="1"/>
  <c r="AN254"/>
  <c r="AS254" s="1"/>
  <c r="AB254"/>
  <c r="AG254" s="1"/>
  <c r="P254"/>
  <c r="U254" s="1"/>
  <c r="ER253"/>
  <c r="EW253" s="1"/>
  <c r="EF253"/>
  <c r="EK253" s="1"/>
  <c r="DT253"/>
  <c r="DY253" s="1"/>
  <c r="DH253"/>
  <c r="DM253" s="1"/>
  <c r="CV253"/>
  <c r="DA253" s="1"/>
  <c r="CJ253"/>
  <c r="CO253" s="1"/>
  <c r="BX253"/>
  <c r="CC253" s="1"/>
  <c r="BL253"/>
  <c r="BQ253" s="1"/>
  <c r="AZ253"/>
  <c r="BE253" s="1"/>
  <c r="AN253"/>
  <c r="AS253" s="1"/>
  <c r="AB253"/>
  <c r="AG253" s="1"/>
  <c r="P253"/>
  <c r="U253" s="1"/>
  <c r="ER252"/>
  <c r="EW252" s="1"/>
  <c r="EF252"/>
  <c r="EK252" s="1"/>
  <c r="DT252"/>
  <c r="DY252" s="1"/>
  <c r="DH252"/>
  <c r="DM252" s="1"/>
  <c r="CV252"/>
  <c r="DA252" s="1"/>
  <c r="CJ252"/>
  <c r="CO252" s="1"/>
  <c r="BX252"/>
  <c r="CC252" s="1"/>
  <c r="BL252"/>
  <c r="BQ252" s="1"/>
  <c r="AZ252"/>
  <c r="BE252" s="1"/>
  <c r="AN252"/>
  <c r="AS252" s="1"/>
  <c r="AB252"/>
  <c r="AG252" s="1"/>
  <c r="P252"/>
  <c r="U252" s="1"/>
  <c r="ER251"/>
  <c r="EW251" s="1"/>
  <c r="EF251"/>
  <c r="EK251" s="1"/>
  <c r="DT251"/>
  <c r="DY251" s="1"/>
  <c r="DH251"/>
  <c r="DM251" s="1"/>
  <c r="CV251"/>
  <c r="DA251" s="1"/>
  <c r="CJ251"/>
  <c r="CO251" s="1"/>
  <c r="BX251"/>
  <c r="CC251" s="1"/>
  <c r="BL251"/>
  <c r="BQ251" s="1"/>
  <c r="AZ251"/>
  <c r="BE251" s="1"/>
  <c r="AN251"/>
  <c r="AS251" s="1"/>
  <c r="AB251"/>
  <c r="AG251" s="1"/>
  <c r="P251"/>
  <c r="U251" s="1"/>
  <c r="ER250"/>
  <c r="EW250" s="1"/>
  <c r="EF250"/>
  <c r="EK250" s="1"/>
  <c r="DT250"/>
  <c r="DY250" s="1"/>
  <c r="DH250"/>
  <c r="DM250" s="1"/>
  <c r="CV250"/>
  <c r="DA250" s="1"/>
  <c r="CJ250"/>
  <c r="CO250" s="1"/>
  <c r="BX250"/>
  <c r="CC250" s="1"/>
  <c r="BL250"/>
  <c r="BQ250" s="1"/>
  <c r="AZ250"/>
  <c r="BE250" s="1"/>
  <c r="AN250"/>
  <c r="AS250" s="1"/>
  <c r="AB250"/>
  <c r="AG250" s="1"/>
  <c r="P250"/>
  <c r="U250" s="1"/>
  <c r="ER249"/>
  <c r="EW249" s="1"/>
  <c r="EF249"/>
  <c r="EK249" s="1"/>
  <c r="DT249"/>
  <c r="DY249" s="1"/>
  <c r="DH249"/>
  <c r="DM249" s="1"/>
  <c r="CV249"/>
  <c r="DA249" s="1"/>
  <c r="CJ249"/>
  <c r="CO249" s="1"/>
  <c r="BX249"/>
  <c r="CC249" s="1"/>
  <c r="BL249"/>
  <c r="BQ249" s="1"/>
  <c r="AZ249"/>
  <c r="BE249" s="1"/>
  <c r="AN249"/>
  <c r="AS249" s="1"/>
  <c r="AB249"/>
  <c r="AG249" s="1"/>
  <c r="P249"/>
  <c r="U249" s="1"/>
  <c r="ER248"/>
  <c r="EW248" s="1"/>
  <c r="EF248"/>
  <c r="EK248" s="1"/>
  <c r="DT248"/>
  <c r="DY248" s="1"/>
  <c r="DH248"/>
  <c r="DM248" s="1"/>
  <c r="CV248"/>
  <c r="DA248" s="1"/>
  <c r="CJ248"/>
  <c r="CO248" s="1"/>
  <c r="BX248"/>
  <c r="CC248" s="1"/>
  <c r="BL248"/>
  <c r="BQ248" s="1"/>
  <c r="AZ248"/>
  <c r="BE248" s="1"/>
  <c r="AN248"/>
  <c r="AS248" s="1"/>
  <c r="AB248"/>
  <c r="AG248" s="1"/>
  <c r="P248"/>
  <c r="U248" s="1"/>
  <c r="ER247"/>
  <c r="EW247" s="1"/>
  <c r="EF247"/>
  <c r="EK247" s="1"/>
  <c r="DT247"/>
  <c r="DY247" s="1"/>
  <c r="DH247"/>
  <c r="DM247" s="1"/>
  <c r="CV247"/>
  <c r="DA247" s="1"/>
  <c r="CJ247"/>
  <c r="CO247" s="1"/>
  <c r="BX247"/>
  <c r="CC247" s="1"/>
  <c r="BL247"/>
  <c r="BQ247" s="1"/>
  <c r="AZ247"/>
  <c r="BE247" s="1"/>
  <c r="AN247"/>
  <c r="AS247" s="1"/>
  <c r="AB247"/>
  <c r="AG247" s="1"/>
  <c r="P247"/>
  <c r="U247" s="1"/>
  <c r="ER246"/>
  <c r="EW246" s="1"/>
  <c r="EF246"/>
  <c r="EK246" s="1"/>
  <c r="DT246"/>
  <c r="DY246" s="1"/>
  <c r="DH246"/>
  <c r="DM246" s="1"/>
  <c r="CV246"/>
  <c r="DA246" s="1"/>
  <c r="CJ246"/>
  <c r="CO246" s="1"/>
  <c r="BX246"/>
  <c r="CC246" s="1"/>
  <c r="BL246"/>
  <c r="BQ246" s="1"/>
  <c r="AZ246"/>
  <c r="BE246" s="1"/>
  <c r="AN246"/>
  <c r="AS246" s="1"/>
  <c r="AB246"/>
  <c r="AG246" s="1"/>
  <c r="P246"/>
  <c r="U246" s="1"/>
  <c r="ER245"/>
  <c r="EW245" s="1"/>
  <c r="EF245"/>
  <c r="EK245" s="1"/>
  <c r="DT245"/>
  <c r="DY245" s="1"/>
  <c r="DH245"/>
  <c r="DM245" s="1"/>
  <c r="CV245"/>
  <c r="DA245" s="1"/>
  <c r="CJ245"/>
  <c r="CO245" s="1"/>
  <c r="BX245"/>
  <c r="CC245" s="1"/>
  <c r="BL245"/>
  <c r="BQ245" s="1"/>
  <c r="AZ245"/>
  <c r="BE245" s="1"/>
  <c r="AN245"/>
  <c r="AS245" s="1"/>
  <c r="AB245"/>
  <c r="AG245" s="1"/>
  <c r="P245"/>
  <c r="U245" s="1"/>
  <c r="ER244"/>
  <c r="EW244" s="1"/>
  <c r="EF244"/>
  <c r="EK244" s="1"/>
  <c r="DT244"/>
  <c r="DY244" s="1"/>
  <c r="DH244"/>
  <c r="DM244" s="1"/>
  <c r="CV244"/>
  <c r="DA244" s="1"/>
  <c r="CJ244"/>
  <c r="CO244" s="1"/>
  <c r="BX244"/>
  <c r="CC244" s="1"/>
  <c r="BL244"/>
  <c r="BQ244" s="1"/>
  <c r="AZ244"/>
  <c r="BE244" s="1"/>
  <c r="AN244"/>
  <c r="AS244" s="1"/>
  <c r="AB244"/>
  <c r="AG244" s="1"/>
  <c r="P244"/>
  <c r="U244" s="1"/>
  <c r="ER243"/>
  <c r="EW243" s="1"/>
  <c r="EF243"/>
  <c r="EK243" s="1"/>
  <c r="DT243"/>
  <c r="DY243" s="1"/>
  <c r="DH243"/>
  <c r="DM243" s="1"/>
  <c r="CV243"/>
  <c r="DA243" s="1"/>
  <c r="CJ243"/>
  <c r="CO243" s="1"/>
  <c r="BX243"/>
  <c r="CC243" s="1"/>
  <c r="BL243"/>
  <c r="BQ243" s="1"/>
  <c r="AZ243"/>
  <c r="BE243" s="1"/>
  <c r="AN243"/>
  <c r="AS243" s="1"/>
  <c r="AB243"/>
  <c r="AG243" s="1"/>
  <c r="P243"/>
  <c r="U243" s="1"/>
  <c r="ER242"/>
  <c r="EW242" s="1"/>
  <c r="EF242"/>
  <c r="EK242" s="1"/>
  <c r="DT242"/>
  <c r="DY242" s="1"/>
  <c r="DH242"/>
  <c r="DM242" s="1"/>
  <c r="CV242"/>
  <c r="DA242" s="1"/>
  <c r="CJ242"/>
  <c r="CO242" s="1"/>
  <c r="BX242"/>
  <c r="CC242" s="1"/>
  <c r="BL242"/>
  <c r="BQ242" s="1"/>
  <c r="AZ242"/>
  <c r="BE242" s="1"/>
  <c r="AN242"/>
  <c r="AS242" s="1"/>
  <c r="AB242"/>
  <c r="AG242" s="1"/>
  <c r="P242"/>
  <c r="U242" s="1"/>
  <c r="ER241"/>
  <c r="EW241" s="1"/>
  <c r="EF241"/>
  <c r="EK241" s="1"/>
  <c r="DT241"/>
  <c r="DY241" s="1"/>
  <c r="DH241"/>
  <c r="DM241" s="1"/>
  <c r="CV241"/>
  <c r="DA241" s="1"/>
  <c r="CJ241"/>
  <c r="CO241" s="1"/>
  <c r="BX241"/>
  <c r="CC241" s="1"/>
  <c r="BL241"/>
  <c r="BQ241" s="1"/>
  <c r="AZ241"/>
  <c r="BE241" s="1"/>
  <c r="AN241"/>
  <c r="AS241" s="1"/>
  <c r="AB241"/>
  <c r="AG241" s="1"/>
  <c r="P241"/>
  <c r="U241" s="1"/>
  <c r="ER240"/>
  <c r="EW240" s="1"/>
  <c r="EF240"/>
  <c r="EK240" s="1"/>
  <c r="DT240"/>
  <c r="DY240" s="1"/>
  <c r="DH240"/>
  <c r="DM240" s="1"/>
  <c r="CV240"/>
  <c r="DA240" s="1"/>
  <c r="CJ240"/>
  <c r="CO240" s="1"/>
  <c r="BX240"/>
  <c r="CC240" s="1"/>
  <c r="BL240"/>
  <c r="BQ240" s="1"/>
  <c r="AZ240"/>
  <c r="BE240" s="1"/>
  <c r="AN240"/>
  <c r="AS240" s="1"/>
  <c r="AB240"/>
  <c r="AG240" s="1"/>
  <c r="P240"/>
  <c r="U240" s="1"/>
  <c r="ER239"/>
  <c r="EW239" s="1"/>
  <c r="EF239"/>
  <c r="EK239" s="1"/>
  <c r="DT239"/>
  <c r="DY239" s="1"/>
  <c r="DH239"/>
  <c r="DM239" s="1"/>
  <c r="CV239"/>
  <c r="DA239" s="1"/>
  <c r="CJ239"/>
  <c r="CO239" s="1"/>
  <c r="BX239"/>
  <c r="CC239" s="1"/>
  <c r="BL239"/>
  <c r="BQ239" s="1"/>
  <c r="AZ239"/>
  <c r="BE239" s="1"/>
  <c r="AN239"/>
  <c r="AS239" s="1"/>
  <c r="AB239"/>
  <c r="AG239" s="1"/>
  <c r="P239"/>
  <c r="U239" s="1"/>
  <c r="ER238"/>
  <c r="EW238" s="1"/>
  <c r="EF238"/>
  <c r="EK238" s="1"/>
  <c r="DT238"/>
  <c r="DY238" s="1"/>
  <c r="DH238"/>
  <c r="DM238" s="1"/>
  <c r="CV238"/>
  <c r="DA238" s="1"/>
  <c r="CJ238"/>
  <c r="CO238" s="1"/>
  <c r="BX238"/>
  <c r="CC238" s="1"/>
  <c r="BL238"/>
  <c r="BQ238" s="1"/>
  <c r="AZ238"/>
  <c r="BE238" s="1"/>
  <c r="AN238"/>
  <c r="AS238" s="1"/>
  <c r="AB238"/>
  <c r="AG238" s="1"/>
  <c r="P238"/>
  <c r="U238" s="1"/>
  <c r="ER237"/>
  <c r="EW237" s="1"/>
  <c r="EF237"/>
  <c r="EK237" s="1"/>
  <c r="DT237"/>
  <c r="DY237" s="1"/>
  <c r="DH237"/>
  <c r="DM237" s="1"/>
  <c r="CV237"/>
  <c r="DA237" s="1"/>
  <c r="CJ237"/>
  <c r="CO237" s="1"/>
  <c r="BX237"/>
  <c r="CC237" s="1"/>
  <c r="BL237"/>
  <c r="BQ237" s="1"/>
  <c r="AZ237"/>
  <c r="BE237" s="1"/>
  <c r="AN237"/>
  <c r="AS237" s="1"/>
  <c r="AB237"/>
  <c r="AG237" s="1"/>
  <c r="P237"/>
  <c r="U237" s="1"/>
  <c r="ER236"/>
  <c r="EW236" s="1"/>
  <c r="EF236"/>
  <c r="EK236" s="1"/>
  <c r="DT236"/>
  <c r="DY236" s="1"/>
  <c r="DH236"/>
  <c r="DM236" s="1"/>
  <c r="CV236"/>
  <c r="DA236" s="1"/>
  <c r="CJ236"/>
  <c r="CO236" s="1"/>
  <c r="BX236"/>
  <c r="CC236" s="1"/>
  <c r="BL236"/>
  <c r="BQ236" s="1"/>
  <c r="AZ236"/>
  <c r="BE236" s="1"/>
  <c r="AN236"/>
  <c r="AS236" s="1"/>
  <c r="AB236"/>
  <c r="AG236" s="1"/>
  <c r="P236"/>
  <c r="U236" s="1"/>
  <c r="ER235"/>
  <c r="EW235" s="1"/>
  <c r="EF235"/>
  <c r="EK235" s="1"/>
  <c r="DT235"/>
  <c r="DY235" s="1"/>
  <c r="DH235"/>
  <c r="DM235" s="1"/>
  <c r="CV235"/>
  <c r="DA235" s="1"/>
  <c r="CJ235"/>
  <c r="CO235" s="1"/>
  <c r="BX235"/>
  <c r="CC235" s="1"/>
  <c r="BL235"/>
  <c r="BQ235" s="1"/>
  <c r="AZ235"/>
  <c r="BE235" s="1"/>
  <c r="AN235"/>
  <c r="AS235" s="1"/>
  <c r="AB235"/>
  <c r="AG235" s="1"/>
  <c r="P235"/>
  <c r="U235" s="1"/>
  <c r="ER234"/>
  <c r="EW234" s="1"/>
  <c r="EF234"/>
  <c r="EK234" s="1"/>
  <c r="DT234"/>
  <c r="DY234" s="1"/>
  <c r="DH234"/>
  <c r="DM234" s="1"/>
  <c r="CV234"/>
  <c r="DA234" s="1"/>
  <c r="CJ234"/>
  <c r="CO234" s="1"/>
  <c r="BX234"/>
  <c r="CC234" s="1"/>
  <c r="BL234"/>
  <c r="BQ234" s="1"/>
  <c r="AZ234"/>
  <c r="BE234" s="1"/>
  <c r="AN234"/>
  <c r="AS234" s="1"/>
  <c r="AB234"/>
  <c r="AG234" s="1"/>
  <c r="P234"/>
  <c r="U234" s="1"/>
  <c r="ER233"/>
  <c r="EW233" s="1"/>
  <c r="EF233"/>
  <c r="EK233" s="1"/>
  <c r="DT233"/>
  <c r="DY233" s="1"/>
  <c r="DH233"/>
  <c r="DM233" s="1"/>
  <c r="CV233"/>
  <c r="DA233" s="1"/>
  <c r="CJ233"/>
  <c r="CO233" s="1"/>
  <c r="BX233"/>
  <c r="CC233" s="1"/>
  <c r="BL233"/>
  <c r="BQ233" s="1"/>
  <c r="AZ233"/>
  <c r="BE233" s="1"/>
  <c r="AN233"/>
  <c r="AS233" s="1"/>
  <c r="AB233"/>
  <c r="AG233" s="1"/>
  <c r="P233"/>
  <c r="U233" s="1"/>
  <c r="ER232"/>
  <c r="EW232" s="1"/>
  <c r="EF232"/>
  <c r="EK232" s="1"/>
  <c r="DT232"/>
  <c r="DY232" s="1"/>
  <c r="DH232"/>
  <c r="DM232" s="1"/>
  <c r="CV232"/>
  <c r="DA232" s="1"/>
  <c r="CJ232"/>
  <c r="CO232" s="1"/>
  <c r="BX232"/>
  <c r="CC232" s="1"/>
  <c r="BL232"/>
  <c r="BQ232" s="1"/>
  <c r="AZ232"/>
  <c r="BE232" s="1"/>
  <c r="AN232"/>
  <c r="AS232" s="1"/>
  <c r="AB232"/>
  <c r="AG232" s="1"/>
  <c r="P232"/>
  <c r="U232" s="1"/>
  <c r="ER231"/>
  <c r="EW231" s="1"/>
  <c r="EF231"/>
  <c r="EK231" s="1"/>
  <c r="DT231"/>
  <c r="DY231" s="1"/>
  <c r="DH231"/>
  <c r="DM231" s="1"/>
  <c r="CV231"/>
  <c r="DA231" s="1"/>
  <c r="CJ231"/>
  <c r="CO231" s="1"/>
  <c r="BX231"/>
  <c r="CC231" s="1"/>
  <c r="BL231"/>
  <c r="BQ231" s="1"/>
  <c r="AZ231"/>
  <c r="BE231" s="1"/>
  <c r="AN231"/>
  <c r="AS231" s="1"/>
  <c r="AB231"/>
  <c r="AG231" s="1"/>
  <c r="P231"/>
  <c r="U231" s="1"/>
  <c r="ER230"/>
  <c r="EW230" s="1"/>
  <c r="EF230"/>
  <c r="EK230" s="1"/>
  <c r="DT230"/>
  <c r="DY230" s="1"/>
  <c r="DH230"/>
  <c r="DM230" s="1"/>
  <c r="CV230"/>
  <c r="DA230" s="1"/>
  <c r="CJ230"/>
  <c r="CO230" s="1"/>
  <c r="BX230"/>
  <c r="CC230" s="1"/>
  <c r="BL230"/>
  <c r="BQ230" s="1"/>
  <c r="AZ230"/>
  <c r="BE230" s="1"/>
  <c r="AN230"/>
  <c r="AS230" s="1"/>
  <c r="AB230"/>
  <c r="AG230" s="1"/>
  <c r="P230"/>
  <c r="U230" s="1"/>
  <c r="ER229"/>
  <c r="EW229" s="1"/>
  <c r="EF229"/>
  <c r="EK229" s="1"/>
  <c r="DT229"/>
  <c r="DY229" s="1"/>
  <c r="DH229"/>
  <c r="DM229" s="1"/>
  <c r="CV229"/>
  <c r="DA229" s="1"/>
  <c r="CJ229"/>
  <c r="CO229" s="1"/>
  <c r="BX229"/>
  <c r="CC229" s="1"/>
  <c r="BL229"/>
  <c r="BQ229" s="1"/>
  <c r="AZ229"/>
  <c r="BE229" s="1"/>
  <c r="AN229"/>
  <c r="AS229" s="1"/>
  <c r="AB229"/>
  <c r="AG229" s="1"/>
  <c r="P229"/>
  <c r="U229" s="1"/>
  <c r="ER228"/>
  <c r="EW228" s="1"/>
  <c r="EF228"/>
  <c r="EK228" s="1"/>
  <c r="DT228"/>
  <c r="DY228" s="1"/>
  <c r="DH228"/>
  <c r="DM228" s="1"/>
  <c r="CV228"/>
  <c r="DA228" s="1"/>
  <c r="CJ228"/>
  <c r="CO228" s="1"/>
  <c r="BX228"/>
  <c r="CC228" s="1"/>
  <c r="BL228"/>
  <c r="BQ228" s="1"/>
  <c r="AZ228"/>
  <c r="BE228" s="1"/>
  <c r="AN228"/>
  <c r="AS228" s="1"/>
  <c r="AB228"/>
  <c r="AG228" s="1"/>
  <c r="P228"/>
  <c r="U228" s="1"/>
  <c r="ER227"/>
  <c r="EW227" s="1"/>
  <c r="EF227"/>
  <c r="EK227" s="1"/>
  <c r="DT227"/>
  <c r="DY227" s="1"/>
  <c r="DH227"/>
  <c r="DM227" s="1"/>
  <c r="CV227"/>
  <c r="DA227" s="1"/>
  <c r="CJ227"/>
  <c r="CO227" s="1"/>
  <c r="BX227"/>
  <c r="CC227" s="1"/>
  <c r="BL227"/>
  <c r="BQ227" s="1"/>
  <c r="AZ227"/>
  <c r="BE227" s="1"/>
  <c r="AN227"/>
  <c r="AS227" s="1"/>
  <c r="AB227"/>
  <c r="AG227" s="1"/>
  <c r="P227"/>
  <c r="U227" s="1"/>
  <c r="ER226"/>
  <c r="EW226" s="1"/>
  <c r="EF226"/>
  <c r="EK226" s="1"/>
  <c r="DT226"/>
  <c r="DY226" s="1"/>
  <c r="DH226"/>
  <c r="DM226" s="1"/>
  <c r="CV226"/>
  <c r="DA226" s="1"/>
  <c r="CJ226"/>
  <c r="CO226" s="1"/>
  <c r="BX226"/>
  <c r="CC226" s="1"/>
  <c r="BL226"/>
  <c r="BQ226" s="1"/>
  <c r="AZ226"/>
  <c r="BE226" s="1"/>
  <c r="AN226"/>
  <c r="AS226" s="1"/>
  <c r="AB226"/>
  <c r="AG226" s="1"/>
  <c r="P226"/>
  <c r="U226" s="1"/>
  <c r="ER225"/>
  <c r="EW225" s="1"/>
  <c r="EF225"/>
  <c r="EK225" s="1"/>
  <c r="DT225"/>
  <c r="DY225" s="1"/>
  <c r="DH225"/>
  <c r="DM225" s="1"/>
  <c r="CV225"/>
  <c r="DA225" s="1"/>
  <c r="CJ225"/>
  <c r="CO225" s="1"/>
  <c r="BX225"/>
  <c r="CC225" s="1"/>
  <c r="BL225"/>
  <c r="BQ225" s="1"/>
  <c r="AZ225"/>
  <c r="BE225" s="1"/>
  <c r="AN225"/>
  <c r="AS225" s="1"/>
  <c r="AB225"/>
  <c r="AG225" s="1"/>
  <c r="P225"/>
  <c r="U225" s="1"/>
  <c r="ER224"/>
  <c r="EW224" s="1"/>
  <c r="EF224"/>
  <c r="EK224" s="1"/>
  <c r="DT224"/>
  <c r="DY224" s="1"/>
  <c r="DH224"/>
  <c r="DM224" s="1"/>
  <c r="CV224"/>
  <c r="DA224" s="1"/>
  <c r="CJ224"/>
  <c r="CO224" s="1"/>
  <c r="BX224"/>
  <c r="CC224" s="1"/>
  <c r="BL224"/>
  <c r="BQ224" s="1"/>
  <c r="AZ224"/>
  <c r="BE224" s="1"/>
  <c r="AN224"/>
  <c r="AS224" s="1"/>
  <c r="AB224"/>
  <c r="AG224" s="1"/>
  <c r="P224"/>
  <c r="U224" s="1"/>
  <c r="ER223"/>
  <c r="EW223" s="1"/>
  <c r="EF223"/>
  <c r="EK223" s="1"/>
  <c r="DT223"/>
  <c r="DY223" s="1"/>
  <c r="DH223"/>
  <c r="DM223" s="1"/>
  <c r="CV223"/>
  <c r="DA223" s="1"/>
  <c r="CJ223"/>
  <c r="CO223" s="1"/>
  <c r="BX223"/>
  <c r="CC223" s="1"/>
  <c r="BL223"/>
  <c r="BQ223" s="1"/>
  <c r="AZ223"/>
  <c r="BE223" s="1"/>
  <c r="AN223"/>
  <c r="AS223" s="1"/>
  <c r="AB223"/>
  <c r="AG223" s="1"/>
  <c r="P223"/>
  <c r="U223" s="1"/>
  <c r="ER222"/>
  <c r="EW222" s="1"/>
  <c r="EF222"/>
  <c r="EK222" s="1"/>
  <c r="DT222"/>
  <c r="DY222" s="1"/>
  <c r="DH222"/>
  <c r="DM222" s="1"/>
  <c r="CV222"/>
  <c r="DA222" s="1"/>
  <c r="CJ222"/>
  <c r="CO222" s="1"/>
  <c r="BX222"/>
  <c r="CC222" s="1"/>
  <c r="BL222"/>
  <c r="BQ222" s="1"/>
  <c r="AZ222"/>
  <c r="BE222" s="1"/>
  <c r="AN222"/>
  <c r="AS222" s="1"/>
  <c r="AB222"/>
  <c r="AG222" s="1"/>
  <c r="P222"/>
  <c r="U222" s="1"/>
  <c r="ER221"/>
  <c r="EW221" s="1"/>
  <c r="EF221"/>
  <c r="EK221" s="1"/>
  <c r="DT221"/>
  <c r="DY221" s="1"/>
  <c r="DH221"/>
  <c r="DM221" s="1"/>
  <c r="CV221"/>
  <c r="DA221" s="1"/>
  <c r="CJ221"/>
  <c r="CO221" s="1"/>
  <c r="BX221"/>
  <c r="CC221" s="1"/>
  <c r="BL221"/>
  <c r="BQ221" s="1"/>
  <c r="AZ221"/>
  <c r="BE221" s="1"/>
  <c r="AN221"/>
  <c r="AS221" s="1"/>
  <c r="AB221"/>
  <c r="AG221" s="1"/>
  <c r="P221"/>
  <c r="U221" s="1"/>
  <c r="ER220"/>
  <c r="EW220" s="1"/>
  <c r="EF220"/>
  <c r="EK220" s="1"/>
  <c r="DT220"/>
  <c r="DY220" s="1"/>
  <c r="DH220"/>
  <c r="DM220" s="1"/>
  <c r="CV220"/>
  <c r="DA220" s="1"/>
  <c r="CJ220"/>
  <c r="CO220" s="1"/>
  <c r="BX220"/>
  <c r="CC220" s="1"/>
  <c r="BL220"/>
  <c r="BQ220" s="1"/>
  <c r="AZ220"/>
  <c r="BE220" s="1"/>
  <c r="AN220"/>
  <c r="AS220" s="1"/>
  <c r="AB220"/>
  <c r="AG220" s="1"/>
  <c r="P220"/>
  <c r="U220" s="1"/>
  <c r="ER219"/>
  <c r="EW219" s="1"/>
  <c r="EF219"/>
  <c r="EK219" s="1"/>
  <c r="DT219"/>
  <c r="DY219" s="1"/>
  <c r="DH219"/>
  <c r="DM219" s="1"/>
  <c r="CV219"/>
  <c r="DA219" s="1"/>
  <c r="CJ219"/>
  <c r="CO219" s="1"/>
  <c r="BX219"/>
  <c r="CC219" s="1"/>
  <c r="BL219"/>
  <c r="BQ219" s="1"/>
  <c r="AZ219"/>
  <c r="BE219" s="1"/>
  <c r="AN219"/>
  <c r="AS219" s="1"/>
  <c r="AB219"/>
  <c r="AG219" s="1"/>
  <c r="P219"/>
  <c r="U219" s="1"/>
  <c r="ER218"/>
  <c r="EW218" s="1"/>
  <c r="EF218"/>
  <c r="EK218" s="1"/>
  <c r="DT218"/>
  <c r="DY218" s="1"/>
  <c r="DH218"/>
  <c r="DM218" s="1"/>
  <c r="CV218"/>
  <c r="DA218" s="1"/>
  <c r="CJ218"/>
  <c r="CO218" s="1"/>
  <c r="BX218"/>
  <c r="CC218" s="1"/>
  <c r="BL218"/>
  <c r="BQ218" s="1"/>
  <c r="AZ218"/>
  <c r="BE218" s="1"/>
  <c r="AN218"/>
  <c r="AS218" s="1"/>
  <c r="AB218"/>
  <c r="AG218" s="1"/>
  <c r="P218"/>
  <c r="U218" s="1"/>
  <c r="ER217"/>
  <c r="EW217" s="1"/>
  <c r="EF217"/>
  <c r="EK217" s="1"/>
  <c r="DT217"/>
  <c r="DY217" s="1"/>
  <c r="DH217"/>
  <c r="DM217" s="1"/>
  <c r="CV217"/>
  <c r="DA217" s="1"/>
  <c r="CJ217"/>
  <c r="CO217" s="1"/>
  <c r="BX217"/>
  <c r="CC217" s="1"/>
  <c r="BL217"/>
  <c r="BQ217" s="1"/>
  <c r="AZ217"/>
  <c r="BE217" s="1"/>
  <c r="AN217"/>
  <c r="AS217" s="1"/>
  <c r="AB217"/>
  <c r="AG217" s="1"/>
  <c r="P217"/>
  <c r="U217" s="1"/>
  <c r="ER216"/>
  <c r="EW216" s="1"/>
  <c r="EF216"/>
  <c r="EK216" s="1"/>
  <c r="DT216"/>
  <c r="DY216" s="1"/>
  <c r="DH216"/>
  <c r="DM216" s="1"/>
  <c r="CV216"/>
  <c r="DA216" s="1"/>
  <c r="CJ216"/>
  <c r="CO216" s="1"/>
  <c r="BX216"/>
  <c r="CC216" s="1"/>
  <c r="BL216"/>
  <c r="BQ216" s="1"/>
  <c r="AZ216"/>
  <c r="BE216" s="1"/>
  <c r="AN216"/>
  <c r="AS216" s="1"/>
  <c r="AB216"/>
  <c r="AG216" s="1"/>
  <c r="P216"/>
  <c r="U216" s="1"/>
  <c r="ER215"/>
  <c r="EW215" s="1"/>
  <c r="EF215"/>
  <c r="EK215" s="1"/>
  <c r="DT215"/>
  <c r="DY215" s="1"/>
  <c r="DH215"/>
  <c r="DM215" s="1"/>
  <c r="CV215"/>
  <c r="DA215" s="1"/>
  <c r="CJ215"/>
  <c r="CO215" s="1"/>
  <c r="BX215"/>
  <c r="CC215" s="1"/>
  <c r="BL215"/>
  <c r="BQ215" s="1"/>
  <c r="AZ215"/>
  <c r="BE215" s="1"/>
  <c r="AN215"/>
  <c r="AS215" s="1"/>
  <c r="AB215"/>
  <c r="AG215" s="1"/>
  <c r="P215"/>
  <c r="U215" s="1"/>
  <c r="ER214"/>
  <c r="EW214" s="1"/>
  <c r="EF214"/>
  <c r="EK214" s="1"/>
  <c r="DT214"/>
  <c r="DY214" s="1"/>
  <c r="DH214"/>
  <c r="DM214" s="1"/>
  <c r="CV214"/>
  <c r="DA214" s="1"/>
  <c r="CJ214"/>
  <c r="CO214" s="1"/>
  <c r="BX214"/>
  <c r="CC214" s="1"/>
  <c r="BL214"/>
  <c r="BQ214" s="1"/>
  <c r="AZ214"/>
  <c r="BE214" s="1"/>
  <c r="AN214"/>
  <c r="AS214" s="1"/>
  <c r="AB214"/>
  <c r="AG214" s="1"/>
  <c r="P214"/>
  <c r="U214" s="1"/>
  <c r="ER213"/>
  <c r="EW213" s="1"/>
  <c r="EF213"/>
  <c r="EK213" s="1"/>
  <c r="DT213"/>
  <c r="DY213" s="1"/>
  <c r="DH213"/>
  <c r="DM213" s="1"/>
  <c r="CV213"/>
  <c r="DA213" s="1"/>
  <c r="CJ213"/>
  <c r="CO213" s="1"/>
  <c r="BX213"/>
  <c r="CC213" s="1"/>
  <c r="BL213"/>
  <c r="BQ213" s="1"/>
  <c r="AZ213"/>
  <c r="BE213" s="1"/>
  <c r="AN213"/>
  <c r="AS213" s="1"/>
  <c r="AB213"/>
  <c r="AG213" s="1"/>
  <c r="P213"/>
  <c r="U213" s="1"/>
  <c r="ER212"/>
  <c r="EW212" s="1"/>
  <c r="EF212"/>
  <c r="EK212" s="1"/>
  <c r="DT212"/>
  <c r="DY212" s="1"/>
  <c r="DH212"/>
  <c r="DM212" s="1"/>
  <c r="CV212"/>
  <c r="DA212" s="1"/>
  <c r="CJ212"/>
  <c r="CO212" s="1"/>
  <c r="BX212"/>
  <c r="CC212" s="1"/>
  <c r="BL212"/>
  <c r="BQ212" s="1"/>
  <c r="AZ212"/>
  <c r="BE212" s="1"/>
  <c r="AN212"/>
  <c r="AS212" s="1"/>
  <c r="AB212"/>
  <c r="AG212" s="1"/>
  <c r="P212"/>
  <c r="U212" s="1"/>
  <c r="ER211"/>
  <c r="EW211" s="1"/>
  <c r="EF211"/>
  <c r="EK211" s="1"/>
  <c r="DT211"/>
  <c r="DY211" s="1"/>
  <c r="DH211"/>
  <c r="DM211" s="1"/>
  <c r="CV211"/>
  <c r="DA211" s="1"/>
  <c r="CJ211"/>
  <c r="CO211" s="1"/>
  <c r="BX211"/>
  <c r="CC211" s="1"/>
  <c r="BL211"/>
  <c r="BQ211" s="1"/>
  <c r="AZ211"/>
  <c r="BE211" s="1"/>
  <c r="AN211"/>
  <c r="AS211" s="1"/>
  <c r="AB211"/>
  <c r="AG211" s="1"/>
  <c r="P211"/>
  <c r="U211" s="1"/>
  <c r="ER210"/>
  <c r="EW210" s="1"/>
  <c r="EF210"/>
  <c r="EK210" s="1"/>
  <c r="DT210"/>
  <c r="DY210" s="1"/>
  <c r="DH210"/>
  <c r="DM210" s="1"/>
  <c r="CV210"/>
  <c r="DA210" s="1"/>
  <c r="CJ210"/>
  <c r="CO210" s="1"/>
  <c r="BX210"/>
  <c r="CC210" s="1"/>
  <c r="BL210"/>
  <c r="BQ210" s="1"/>
  <c r="AZ210"/>
  <c r="BE210" s="1"/>
  <c r="AN210"/>
  <c r="AS210" s="1"/>
  <c r="AB210"/>
  <c r="AG210" s="1"/>
  <c r="P210"/>
  <c r="U210" s="1"/>
  <c r="ER209"/>
  <c r="EW209" s="1"/>
  <c r="EF209"/>
  <c r="EK209" s="1"/>
  <c r="DT209"/>
  <c r="DY209" s="1"/>
  <c r="DH209"/>
  <c r="DM209" s="1"/>
  <c r="CV209"/>
  <c r="DA209" s="1"/>
  <c r="CJ209"/>
  <c r="CO209" s="1"/>
  <c r="BX209"/>
  <c r="CC209" s="1"/>
  <c r="BL209"/>
  <c r="BQ209" s="1"/>
  <c r="AZ209"/>
  <c r="BE209" s="1"/>
  <c r="AN209"/>
  <c r="AS209" s="1"/>
  <c r="AB209"/>
  <c r="AG209" s="1"/>
  <c r="P209"/>
  <c r="U209" s="1"/>
  <c r="ER208"/>
  <c r="EW208" s="1"/>
  <c r="EF208"/>
  <c r="EK208" s="1"/>
  <c r="DT208"/>
  <c r="DY208" s="1"/>
  <c r="DH208"/>
  <c r="DM208" s="1"/>
  <c r="CV208"/>
  <c r="DA208" s="1"/>
  <c r="CJ208"/>
  <c r="CO208" s="1"/>
  <c r="BX208"/>
  <c r="CC208" s="1"/>
  <c r="BL208"/>
  <c r="BQ208" s="1"/>
  <c r="AZ208"/>
  <c r="BE208" s="1"/>
  <c r="AN208"/>
  <c r="AS208" s="1"/>
  <c r="AB208"/>
  <c r="AG208" s="1"/>
  <c r="P208"/>
  <c r="U208" s="1"/>
  <c r="ER207"/>
  <c r="EW207" s="1"/>
  <c r="EF207"/>
  <c r="EK207" s="1"/>
  <c r="DT207"/>
  <c r="DY207" s="1"/>
  <c r="DH207"/>
  <c r="DM207" s="1"/>
  <c r="CV207"/>
  <c r="DA207" s="1"/>
  <c r="CJ207"/>
  <c r="CO207" s="1"/>
  <c r="BX207"/>
  <c r="CC207" s="1"/>
  <c r="BL207"/>
  <c r="BQ207" s="1"/>
  <c r="AZ207"/>
  <c r="BE207" s="1"/>
  <c r="AN207"/>
  <c r="AS207" s="1"/>
  <c r="AB207"/>
  <c r="AG207" s="1"/>
  <c r="P207"/>
  <c r="U207" s="1"/>
  <c r="ER206"/>
  <c r="EW206" s="1"/>
  <c r="EF206"/>
  <c r="EK206" s="1"/>
  <c r="DT206"/>
  <c r="DY206" s="1"/>
  <c r="DH206"/>
  <c r="DM206" s="1"/>
  <c r="CV206"/>
  <c r="DA206" s="1"/>
  <c r="CJ206"/>
  <c r="CO206" s="1"/>
  <c r="BX206"/>
  <c r="CC206" s="1"/>
  <c r="BL206"/>
  <c r="BQ206" s="1"/>
  <c r="AZ206"/>
  <c r="BE206" s="1"/>
  <c r="AN206"/>
  <c r="AS206" s="1"/>
  <c r="AB206"/>
  <c r="AG206" s="1"/>
  <c r="P206"/>
  <c r="U206" s="1"/>
  <c r="ER205"/>
  <c r="EW205" s="1"/>
  <c r="EF205"/>
  <c r="EK205" s="1"/>
  <c r="DT205"/>
  <c r="DY205" s="1"/>
  <c r="DH205"/>
  <c r="DM205" s="1"/>
  <c r="CV205"/>
  <c r="DA205" s="1"/>
  <c r="CJ205"/>
  <c r="CO205" s="1"/>
  <c r="BX205"/>
  <c r="CC205" s="1"/>
  <c r="BL205"/>
  <c r="BQ205" s="1"/>
  <c r="AZ205"/>
  <c r="BE205" s="1"/>
  <c r="AN205"/>
  <c r="AS205" s="1"/>
  <c r="AB205"/>
  <c r="AG205" s="1"/>
  <c r="P205"/>
  <c r="U205" s="1"/>
  <c r="ER204"/>
  <c r="EW204" s="1"/>
  <c r="EF204"/>
  <c r="EK204" s="1"/>
  <c r="DT204"/>
  <c r="DY204" s="1"/>
  <c r="DH204"/>
  <c r="DM204" s="1"/>
  <c r="CV204"/>
  <c r="DA204" s="1"/>
  <c r="CJ204"/>
  <c r="CO204" s="1"/>
  <c r="BX204"/>
  <c r="CC204" s="1"/>
  <c r="BL204"/>
  <c r="BQ204" s="1"/>
  <c r="AZ204"/>
  <c r="BE204" s="1"/>
  <c r="AN204"/>
  <c r="AS204" s="1"/>
  <c r="AB204"/>
  <c r="AG204" s="1"/>
  <c r="P204"/>
  <c r="U204" s="1"/>
  <c r="ER203"/>
  <c r="EW203" s="1"/>
  <c r="EF203"/>
  <c r="EK203" s="1"/>
  <c r="DT203"/>
  <c r="DY203" s="1"/>
  <c r="DH203"/>
  <c r="DM203" s="1"/>
  <c r="CV203"/>
  <c r="DA203" s="1"/>
  <c r="CJ203"/>
  <c r="CO203" s="1"/>
  <c r="BX203"/>
  <c r="CC203" s="1"/>
  <c r="BL203"/>
  <c r="BQ203" s="1"/>
  <c r="AZ203"/>
  <c r="BE203" s="1"/>
  <c r="AN203"/>
  <c r="AS203" s="1"/>
  <c r="AB203"/>
  <c r="AG203" s="1"/>
  <c r="P203"/>
  <c r="U203" s="1"/>
  <c r="ER202"/>
  <c r="EW202" s="1"/>
  <c r="EF202"/>
  <c r="EK202" s="1"/>
  <c r="DT202"/>
  <c r="DY202" s="1"/>
  <c r="DH202"/>
  <c r="DM202" s="1"/>
  <c r="CV202"/>
  <c r="DA202" s="1"/>
  <c r="CJ202"/>
  <c r="CO202" s="1"/>
  <c r="BX202"/>
  <c r="CC202" s="1"/>
  <c r="BL202"/>
  <c r="BQ202" s="1"/>
  <c r="AZ202"/>
  <c r="BE202" s="1"/>
  <c r="AN202"/>
  <c r="AS202" s="1"/>
  <c r="AB202"/>
  <c r="AG202" s="1"/>
  <c r="P202"/>
  <c r="U202" s="1"/>
  <c r="ER201"/>
  <c r="EW201" s="1"/>
  <c r="EF201"/>
  <c r="EK201" s="1"/>
  <c r="DT201"/>
  <c r="DY201" s="1"/>
  <c r="DH201"/>
  <c r="DM201" s="1"/>
  <c r="CV201"/>
  <c r="DA201" s="1"/>
  <c r="CJ201"/>
  <c r="CO201" s="1"/>
  <c r="BX201"/>
  <c r="CC201" s="1"/>
  <c r="BL201"/>
  <c r="BQ201" s="1"/>
  <c r="AZ201"/>
  <c r="BE201" s="1"/>
  <c r="AN201"/>
  <c r="AS201" s="1"/>
  <c r="AB201"/>
  <c r="AG201" s="1"/>
  <c r="P201"/>
  <c r="U201" s="1"/>
  <c r="ER200"/>
  <c r="EW200" s="1"/>
  <c r="EF200"/>
  <c r="EK200" s="1"/>
  <c r="DT200"/>
  <c r="DY200" s="1"/>
  <c r="DH200"/>
  <c r="DM200" s="1"/>
  <c r="CV200"/>
  <c r="DA200" s="1"/>
  <c r="CJ200"/>
  <c r="CO200" s="1"/>
  <c r="BX200"/>
  <c r="CC200" s="1"/>
  <c r="BL200"/>
  <c r="BQ200" s="1"/>
  <c r="AZ200"/>
  <c r="BE200" s="1"/>
  <c r="AN200"/>
  <c r="AS200" s="1"/>
  <c r="AB200"/>
  <c r="AG200" s="1"/>
  <c r="P200"/>
  <c r="U200" s="1"/>
  <c r="ER199"/>
  <c r="EW199" s="1"/>
  <c r="EF199"/>
  <c r="EK199" s="1"/>
  <c r="DT199"/>
  <c r="DY199" s="1"/>
  <c r="DH199"/>
  <c r="DM199" s="1"/>
  <c r="CV199"/>
  <c r="DA199" s="1"/>
  <c r="CJ199"/>
  <c r="CO199" s="1"/>
  <c r="BX199"/>
  <c r="CC199" s="1"/>
  <c r="BL199"/>
  <c r="BQ199" s="1"/>
  <c r="AZ199"/>
  <c r="BE199" s="1"/>
  <c r="AN199"/>
  <c r="AS199" s="1"/>
  <c r="AB199"/>
  <c r="AG199" s="1"/>
  <c r="P199"/>
  <c r="U199" s="1"/>
  <c r="ER198"/>
  <c r="EW198" s="1"/>
  <c r="EF198"/>
  <c r="EK198" s="1"/>
  <c r="DT198"/>
  <c r="DY198" s="1"/>
  <c r="DH198"/>
  <c r="DM198" s="1"/>
  <c r="CV198"/>
  <c r="DA198" s="1"/>
  <c r="CJ198"/>
  <c r="CO198" s="1"/>
  <c r="BX198"/>
  <c r="CC198" s="1"/>
  <c r="BL198"/>
  <c r="BQ198" s="1"/>
  <c r="AZ198"/>
  <c r="BE198" s="1"/>
  <c r="AN198"/>
  <c r="AS198" s="1"/>
  <c r="AB198"/>
  <c r="AG198" s="1"/>
  <c r="P198"/>
  <c r="U198" s="1"/>
  <c r="ER197"/>
  <c r="EW197" s="1"/>
  <c r="EF197"/>
  <c r="EK197" s="1"/>
  <c r="DT197"/>
  <c r="DY197" s="1"/>
  <c r="DH197"/>
  <c r="DM197" s="1"/>
  <c r="CV197"/>
  <c r="DA197" s="1"/>
  <c r="CJ197"/>
  <c r="CO197" s="1"/>
  <c r="BX197"/>
  <c r="CC197" s="1"/>
  <c r="BL197"/>
  <c r="BQ197" s="1"/>
  <c r="AZ197"/>
  <c r="BE197" s="1"/>
  <c r="AN197"/>
  <c r="AS197" s="1"/>
  <c r="AB197"/>
  <c r="AG197" s="1"/>
  <c r="P197"/>
  <c r="U197" s="1"/>
  <c r="ER196"/>
  <c r="EW196" s="1"/>
  <c r="EF196"/>
  <c r="EK196" s="1"/>
  <c r="DT196"/>
  <c r="DY196" s="1"/>
  <c r="DH196"/>
  <c r="DM196" s="1"/>
  <c r="CV196"/>
  <c r="DA196" s="1"/>
  <c r="CJ196"/>
  <c r="CO196" s="1"/>
  <c r="BX196"/>
  <c r="CC196" s="1"/>
  <c r="BL196"/>
  <c r="BQ196" s="1"/>
  <c r="AZ196"/>
  <c r="BE196" s="1"/>
  <c r="AN196"/>
  <c r="AS196" s="1"/>
  <c r="AB196"/>
  <c r="AG196" s="1"/>
  <c r="P196"/>
  <c r="U196" s="1"/>
  <c r="ER195"/>
  <c r="EW195" s="1"/>
  <c r="EF195"/>
  <c r="EK195" s="1"/>
  <c r="DT195"/>
  <c r="DY195" s="1"/>
  <c r="DH195"/>
  <c r="DM195" s="1"/>
  <c r="CV195"/>
  <c r="DA195" s="1"/>
  <c r="CJ195"/>
  <c r="CO195" s="1"/>
  <c r="BX195"/>
  <c r="CC195" s="1"/>
  <c r="BL195"/>
  <c r="BQ195" s="1"/>
  <c r="AZ195"/>
  <c r="BE195" s="1"/>
  <c r="AN195"/>
  <c r="AS195" s="1"/>
  <c r="AB195"/>
  <c r="AG195" s="1"/>
  <c r="P195"/>
  <c r="U195" s="1"/>
  <c r="ER194"/>
  <c r="EW194" s="1"/>
  <c r="EF194"/>
  <c r="EK194" s="1"/>
  <c r="DT194"/>
  <c r="DY194" s="1"/>
  <c r="DH194"/>
  <c r="DM194" s="1"/>
  <c r="CV194"/>
  <c r="DA194" s="1"/>
  <c r="CJ194"/>
  <c r="CO194" s="1"/>
  <c r="BX194"/>
  <c r="CC194" s="1"/>
  <c r="BL194"/>
  <c r="BQ194" s="1"/>
  <c r="AZ194"/>
  <c r="BE194" s="1"/>
  <c r="AN194"/>
  <c r="AS194" s="1"/>
  <c r="AB194"/>
  <c r="AG194" s="1"/>
  <c r="P194"/>
  <c r="U194" s="1"/>
  <c r="ER193"/>
  <c r="EW193" s="1"/>
  <c r="EF193"/>
  <c r="EK193" s="1"/>
  <c r="DT193"/>
  <c r="DY193" s="1"/>
  <c r="DH193"/>
  <c r="DM193" s="1"/>
  <c r="CV193"/>
  <c r="DA193" s="1"/>
  <c r="CJ193"/>
  <c r="CO193" s="1"/>
  <c r="BX193"/>
  <c r="CC193" s="1"/>
  <c r="BL193"/>
  <c r="BQ193" s="1"/>
  <c r="AZ193"/>
  <c r="BE193" s="1"/>
  <c r="AN193"/>
  <c r="AS193" s="1"/>
  <c r="AB193"/>
  <c r="AG193" s="1"/>
  <c r="P193"/>
  <c r="U193" s="1"/>
  <c r="ER192"/>
  <c r="EW192" s="1"/>
  <c r="EF192"/>
  <c r="EK192" s="1"/>
  <c r="DT192"/>
  <c r="DY192" s="1"/>
  <c r="DH192"/>
  <c r="DM192" s="1"/>
  <c r="CV192"/>
  <c r="DA192" s="1"/>
  <c r="CJ192"/>
  <c r="CO192" s="1"/>
  <c r="BX192"/>
  <c r="CC192" s="1"/>
  <c r="BL192"/>
  <c r="BQ192" s="1"/>
  <c r="AZ192"/>
  <c r="BE192" s="1"/>
  <c r="AN192"/>
  <c r="AS192" s="1"/>
  <c r="AB192"/>
  <c r="AG192" s="1"/>
  <c r="P192"/>
  <c r="U192" s="1"/>
  <c r="ER191"/>
  <c r="EW191" s="1"/>
  <c r="EF191"/>
  <c r="EK191" s="1"/>
  <c r="DT191"/>
  <c r="DY191" s="1"/>
  <c r="DH191"/>
  <c r="DM191" s="1"/>
  <c r="CV191"/>
  <c r="DA191" s="1"/>
  <c r="CJ191"/>
  <c r="CO191" s="1"/>
  <c r="BX191"/>
  <c r="CC191" s="1"/>
  <c r="BL191"/>
  <c r="BQ191" s="1"/>
  <c r="AZ191"/>
  <c r="BE191" s="1"/>
  <c r="AN191"/>
  <c r="AS191" s="1"/>
  <c r="AB191"/>
  <c r="AG191" s="1"/>
  <c r="P191"/>
  <c r="U191" s="1"/>
  <c r="ER190"/>
  <c r="EW190" s="1"/>
  <c r="EF190"/>
  <c r="EK190" s="1"/>
  <c r="DT190"/>
  <c r="DY190" s="1"/>
  <c r="DH190"/>
  <c r="DM190" s="1"/>
  <c r="CV190"/>
  <c r="DA190" s="1"/>
  <c r="CJ190"/>
  <c r="CO190" s="1"/>
  <c r="BX190"/>
  <c r="CC190" s="1"/>
  <c r="BL190"/>
  <c r="BQ190" s="1"/>
  <c r="AZ190"/>
  <c r="BE190" s="1"/>
  <c r="AN190"/>
  <c r="AS190" s="1"/>
  <c r="AB190"/>
  <c r="AG190" s="1"/>
  <c r="P190"/>
  <c r="U190" s="1"/>
  <c r="ER189"/>
  <c r="EW189" s="1"/>
  <c r="EF189"/>
  <c r="EK189" s="1"/>
  <c r="DT189"/>
  <c r="DY189" s="1"/>
  <c r="DH189"/>
  <c r="DM189" s="1"/>
  <c r="CV189"/>
  <c r="DA189" s="1"/>
  <c r="CJ189"/>
  <c r="CO189" s="1"/>
  <c r="BX189"/>
  <c r="CC189" s="1"/>
  <c r="BL189"/>
  <c r="BQ189" s="1"/>
  <c r="AZ189"/>
  <c r="BE189" s="1"/>
  <c r="AN189"/>
  <c r="AS189" s="1"/>
  <c r="AB189"/>
  <c r="AG189" s="1"/>
  <c r="P189"/>
  <c r="U189" s="1"/>
  <c r="ER188"/>
  <c r="EW188" s="1"/>
  <c r="EF188"/>
  <c r="EK188" s="1"/>
  <c r="DT188"/>
  <c r="DY188" s="1"/>
  <c r="DH188"/>
  <c r="DM188" s="1"/>
  <c r="CV188"/>
  <c r="DA188" s="1"/>
  <c r="CJ188"/>
  <c r="CO188" s="1"/>
  <c r="BX188"/>
  <c r="CC188" s="1"/>
  <c r="BL188"/>
  <c r="BQ188" s="1"/>
  <c r="AZ188"/>
  <c r="BE188" s="1"/>
  <c r="AN188"/>
  <c r="AS188" s="1"/>
  <c r="AB188"/>
  <c r="AG188" s="1"/>
  <c r="P188"/>
  <c r="U188" s="1"/>
  <c r="ER187"/>
  <c r="EW187" s="1"/>
  <c r="EF187"/>
  <c r="EK187" s="1"/>
  <c r="DT187"/>
  <c r="DY187" s="1"/>
  <c r="DH187"/>
  <c r="DM187" s="1"/>
  <c r="CV187"/>
  <c r="DA187" s="1"/>
  <c r="CJ187"/>
  <c r="CO187" s="1"/>
  <c r="BX187"/>
  <c r="CC187" s="1"/>
  <c r="BL187"/>
  <c r="BQ187" s="1"/>
  <c r="AZ187"/>
  <c r="BE187" s="1"/>
  <c r="AN187"/>
  <c r="AS187" s="1"/>
  <c r="AB187"/>
  <c r="AG187" s="1"/>
  <c r="P187"/>
  <c r="U187" s="1"/>
  <c r="ER186"/>
  <c r="EW186" s="1"/>
  <c r="EF186"/>
  <c r="EK186" s="1"/>
  <c r="DT186"/>
  <c r="DY186" s="1"/>
  <c r="DH186"/>
  <c r="DM186" s="1"/>
  <c r="CV186"/>
  <c r="DA186" s="1"/>
  <c r="CJ186"/>
  <c r="CO186" s="1"/>
  <c r="BX186"/>
  <c r="CC186" s="1"/>
  <c r="BL186"/>
  <c r="BQ186" s="1"/>
  <c r="AZ186"/>
  <c r="BE186" s="1"/>
  <c r="AN186"/>
  <c r="AS186" s="1"/>
  <c r="AB186"/>
  <c r="AG186" s="1"/>
  <c r="P186"/>
  <c r="U186" s="1"/>
  <c r="ER185"/>
  <c r="EW185" s="1"/>
  <c r="EF185"/>
  <c r="EK185" s="1"/>
  <c r="DT185"/>
  <c r="DY185" s="1"/>
  <c r="DH185"/>
  <c r="DM185" s="1"/>
  <c r="CV185"/>
  <c r="DA185" s="1"/>
  <c r="CJ185"/>
  <c r="CO185" s="1"/>
  <c r="BX185"/>
  <c r="CC185" s="1"/>
  <c r="BL185"/>
  <c r="BQ185" s="1"/>
  <c r="AZ185"/>
  <c r="BE185" s="1"/>
  <c r="AN185"/>
  <c r="AS185" s="1"/>
  <c r="AB185"/>
  <c r="AG185" s="1"/>
  <c r="P185"/>
  <c r="U185" s="1"/>
  <c r="ER184"/>
  <c r="EW184" s="1"/>
  <c r="EF184"/>
  <c r="EK184" s="1"/>
  <c r="DT184"/>
  <c r="DY184" s="1"/>
  <c r="DH184"/>
  <c r="DM184" s="1"/>
  <c r="CV184"/>
  <c r="DA184" s="1"/>
  <c r="CJ184"/>
  <c r="CO184" s="1"/>
  <c r="BX184"/>
  <c r="CC184" s="1"/>
  <c r="BL184"/>
  <c r="BQ184" s="1"/>
  <c r="AZ184"/>
  <c r="BE184" s="1"/>
  <c r="AN184"/>
  <c r="AS184" s="1"/>
  <c r="AB184"/>
  <c r="AG184" s="1"/>
  <c r="P184"/>
  <c r="U184" s="1"/>
  <c r="ER183"/>
  <c r="EW183" s="1"/>
  <c r="EF183"/>
  <c r="EK183" s="1"/>
  <c r="DT183"/>
  <c r="DY183" s="1"/>
  <c r="DH183"/>
  <c r="DM183" s="1"/>
  <c r="CV183"/>
  <c r="DA183" s="1"/>
  <c r="CJ183"/>
  <c r="CO183" s="1"/>
  <c r="BX183"/>
  <c r="CC183" s="1"/>
  <c r="BL183"/>
  <c r="BQ183" s="1"/>
  <c r="AZ183"/>
  <c r="BE183" s="1"/>
  <c r="AN183"/>
  <c r="AS183" s="1"/>
  <c r="AB183"/>
  <c r="AG183" s="1"/>
  <c r="P183"/>
  <c r="U183" s="1"/>
  <c r="ER182"/>
  <c r="EW182" s="1"/>
  <c r="EF182"/>
  <c r="EK182" s="1"/>
  <c r="DT182"/>
  <c r="DY182" s="1"/>
  <c r="DH182"/>
  <c r="DM182" s="1"/>
  <c r="CV182"/>
  <c r="DA182" s="1"/>
  <c r="CJ182"/>
  <c r="CO182" s="1"/>
  <c r="BX182"/>
  <c r="CC182" s="1"/>
  <c r="BL182"/>
  <c r="BQ182" s="1"/>
  <c r="AZ182"/>
  <c r="BE182" s="1"/>
  <c r="AN182"/>
  <c r="AS182" s="1"/>
  <c r="AB182"/>
  <c r="AG182" s="1"/>
  <c r="P182"/>
  <c r="U182" s="1"/>
  <c r="ER181"/>
  <c r="EW181" s="1"/>
  <c r="EF181"/>
  <c r="EK181" s="1"/>
  <c r="DT181"/>
  <c r="DY181" s="1"/>
  <c r="DH181"/>
  <c r="DM181" s="1"/>
  <c r="CV181"/>
  <c r="DA181" s="1"/>
  <c r="CJ181"/>
  <c r="CO181" s="1"/>
  <c r="BX181"/>
  <c r="CC181" s="1"/>
  <c r="BL181"/>
  <c r="BQ181" s="1"/>
  <c r="AZ181"/>
  <c r="BE181" s="1"/>
  <c r="AN181"/>
  <c r="AS181" s="1"/>
  <c r="AB181"/>
  <c r="AG181" s="1"/>
  <c r="P181"/>
  <c r="U181" s="1"/>
  <c r="ER180"/>
  <c r="EW180" s="1"/>
  <c r="EF180"/>
  <c r="EK180" s="1"/>
  <c r="DT180"/>
  <c r="DY180" s="1"/>
  <c r="DH180"/>
  <c r="DM180" s="1"/>
  <c r="CV180"/>
  <c r="DA180" s="1"/>
  <c r="CJ180"/>
  <c r="CO180" s="1"/>
  <c r="BX180"/>
  <c r="CC180" s="1"/>
  <c r="BL180"/>
  <c r="BQ180" s="1"/>
  <c r="AZ180"/>
  <c r="BE180" s="1"/>
  <c r="AN180"/>
  <c r="AS180" s="1"/>
  <c r="AB180"/>
  <c r="AG180" s="1"/>
  <c r="P180"/>
  <c r="U180" s="1"/>
  <c r="ER179"/>
  <c r="EW179" s="1"/>
  <c r="EF179"/>
  <c r="EK179" s="1"/>
  <c r="DT179"/>
  <c r="DY179" s="1"/>
  <c r="DH179"/>
  <c r="DM179" s="1"/>
  <c r="CV179"/>
  <c r="DA179" s="1"/>
  <c r="CJ179"/>
  <c r="CO179" s="1"/>
  <c r="BX179"/>
  <c r="CC179" s="1"/>
  <c r="BL179"/>
  <c r="BQ179" s="1"/>
  <c r="AZ179"/>
  <c r="BE179" s="1"/>
  <c r="AN179"/>
  <c r="AS179" s="1"/>
  <c r="AB179"/>
  <c r="AG179" s="1"/>
  <c r="P179"/>
  <c r="U179" s="1"/>
  <c r="ER178"/>
  <c r="EW178" s="1"/>
  <c r="EF178"/>
  <c r="EK178" s="1"/>
  <c r="DT178"/>
  <c r="DY178" s="1"/>
  <c r="DH178"/>
  <c r="DM178" s="1"/>
  <c r="CV178"/>
  <c r="DA178" s="1"/>
  <c r="CJ178"/>
  <c r="CO178" s="1"/>
  <c r="BX178"/>
  <c r="CC178" s="1"/>
  <c r="BL178"/>
  <c r="BQ178" s="1"/>
  <c r="AZ178"/>
  <c r="BE178" s="1"/>
  <c r="AN178"/>
  <c r="AS178" s="1"/>
  <c r="AB178"/>
  <c r="AG178" s="1"/>
  <c r="P178"/>
  <c r="U178" s="1"/>
  <c r="ER177"/>
  <c r="EW177" s="1"/>
  <c r="EF177"/>
  <c r="EK177" s="1"/>
  <c r="DT177"/>
  <c r="DY177" s="1"/>
  <c r="DH177"/>
  <c r="DM177" s="1"/>
  <c r="CV177"/>
  <c r="DA177" s="1"/>
  <c r="CJ177"/>
  <c r="CO177" s="1"/>
  <c r="BX177"/>
  <c r="CC177" s="1"/>
  <c r="BL177"/>
  <c r="BQ177" s="1"/>
  <c r="AZ177"/>
  <c r="BE177" s="1"/>
  <c r="AN177"/>
  <c r="AS177" s="1"/>
  <c r="AB177"/>
  <c r="AG177" s="1"/>
  <c r="P177"/>
  <c r="U177" s="1"/>
  <c r="ER176"/>
  <c r="EW176" s="1"/>
  <c r="EF176"/>
  <c r="EK176" s="1"/>
  <c r="DT176"/>
  <c r="DY176" s="1"/>
  <c r="DH176"/>
  <c r="DM176" s="1"/>
  <c r="CV176"/>
  <c r="DA176" s="1"/>
  <c r="CJ176"/>
  <c r="CO176" s="1"/>
  <c r="BX176"/>
  <c r="CC176" s="1"/>
  <c r="BL176"/>
  <c r="BQ176" s="1"/>
  <c r="AZ176"/>
  <c r="BE176" s="1"/>
  <c r="AN176"/>
  <c r="AS176" s="1"/>
  <c r="AB176"/>
  <c r="AG176" s="1"/>
  <c r="P176"/>
  <c r="U176" s="1"/>
  <c r="ER175"/>
  <c r="EW175" s="1"/>
  <c r="EF175"/>
  <c r="EK175" s="1"/>
  <c r="DT175"/>
  <c r="DY175" s="1"/>
  <c r="DH175"/>
  <c r="DM175" s="1"/>
  <c r="CV175"/>
  <c r="DA175" s="1"/>
  <c r="CJ175"/>
  <c r="CO175" s="1"/>
  <c r="BX175"/>
  <c r="CC175" s="1"/>
  <c r="BL175"/>
  <c r="BQ175" s="1"/>
  <c r="AZ175"/>
  <c r="BE175" s="1"/>
  <c r="AN175"/>
  <c r="AS175" s="1"/>
  <c r="AB175"/>
  <c r="AG175" s="1"/>
  <c r="P175"/>
  <c r="U175" s="1"/>
  <c r="ER174"/>
  <c r="EW174" s="1"/>
  <c r="EF174"/>
  <c r="EK174" s="1"/>
  <c r="DT174"/>
  <c r="DY174" s="1"/>
  <c r="DH174"/>
  <c r="DM174" s="1"/>
  <c r="CV174"/>
  <c r="DA174" s="1"/>
  <c r="CJ174"/>
  <c r="CO174" s="1"/>
  <c r="BX174"/>
  <c r="CC174" s="1"/>
  <c r="BL174"/>
  <c r="BQ174" s="1"/>
  <c r="AZ174"/>
  <c r="BE174" s="1"/>
  <c r="AN174"/>
  <c r="AS174" s="1"/>
  <c r="AB174"/>
  <c r="AG174" s="1"/>
  <c r="P174"/>
  <c r="U174" s="1"/>
  <c r="ER173"/>
  <c r="EW173" s="1"/>
  <c r="EF173"/>
  <c r="EK173" s="1"/>
  <c r="DT173"/>
  <c r="DY173" s="1"/>
  <c r="DH173"/>
  <c r="DM173" s="1"/>
  <c r="CV173"/>
  <c r="DA173" s="1"/>
  <c r="CJ173"/>
  <c r="CO173" s="1"/>
  <c r="BX173"/>
  <c r="CC173" s="1"/>
  <c r="BL173"/>
  <c r="BQ173" s="1"/>
  <c r="AZ173"/>
  <c r="BE173" s="1"/>
  <c r="AN173"/>
  <c r="AS173" s="1"/>
  <c r="AB173"/>
  <c r="AG173" s="1"/>
  <c r="P173"/>
  <c r="U173" s="1"/>
  <c r="ER172"/>
  <c r="EW172" s="1"/>
  <c r="EF172"/>
  <c r="EK172" s="1"/>
  <c r="DT172"/>
  <c r="DY172" s="1"/>
  <c r="DH172"/>
  <c r="DM172" s="1"/>
  <c r="CV172"/>
  <c r="DA172" s="1"/>
  <c r="CJ172"/>
  <c r="CO172" s="1"/>
  <c r="BX172"/>
  <c r="CC172" s="1"/>
  <c r="BL172"/>
  <c r="BQ172" s="1"/>
  <c r="AZ172"/>
  <c r="BE172" s="1"/>
  <c r="AN172"/>
  <c r="AS172" s="1"/>
  <c r="AB172"/>
  <c r="AG172" s="1"/>
  <c r="P172"/>
  <c r="U172" s="1"/>
  <c r="ER171"/>
  <c r="EW171" s="1"/>
  <c r="EF171"/>
  <c r="EK171" s="1"/>
  <c r="DT171"/>
  <c r="DY171" s="1"/>
  <c r="DH171"/>
  <c r="DM171" s="1"/>
  <c r="CV171"/>
  <c r="DA171" s="1"/>
  <c r="CJ171"/>
  <c r="CO171" s="1"/>
  <c r="BX171"/>
  <c r="CC171" s="1"/>
  <c r="BL171"/>
  <c r="BQ171" s="1"/>
  <c r="AZ171"/>
  <c r="BE171" s="1"/>
  <c r="AN171"/>
  <c r="AS171" s="1"/>
  <c r="AB171"/>
  <c r="AG171" s="1"/>
  <c r="P171"/>
  <c r="U171" s="1"/>
  <c r="ER170"/>
  <c r="EW170" s="1"/>
  <c r="EF170"/>
  <c r="EK170" s="1"/>
  <c r="DT170"/>
  <c r="DY170" s="1"/>
  <c r="DH170"/>
  <c r="DM170" s="1"/>
  <c r="CV170"/>
  <c r="DA170" s="1"/>
  <c r="CJ170"/>
  <c r="CO170" s="1"/>
  <c r="BX170"/>
  <c r="CC170" s="1"/>
  <c r="BL170"/>
  <c r="BQ170" s="1"/>
  <c r="AZ170"/>
  <c r="BE170" s="1"/>
  <c r="AN170"/>
  <c r="AS170" s="1"/>
  <c r="AB170"/>
  <c r="AG170" s="1"/>
  <c r="P170"/>
  <c r="U170" s="1"/>
  <c r="ER169"/>
  <c r="EW169" s="1"/>
  <c r="EF169"/>
  <c r="EK169" s="1"/>
  <c r="DT169"/>
  <c r="DY169" s="1"/>
  <c r="DH169"/>
  <c r="DM169" s="1"/>
  <c r="CV169"/>
  <c r="DA169" s="1"/>
  <c r="CJ169"/>
  <c r="CO169" s="1"/>
  <c r="BX169"/>
  <c r="CC169" s="1"/>
  <c r="BL169"/>
  <c r="BQ169" s="1"/>
  <c r="AZ169"/>
  <c r="BE169" s="1"/>
  <c r="AN169"/>
  <c r="AS169" s="1"/>
  <c r="AB169"/>
  <c r="AG169" s="1"/>
  <c r="P169"/>
  <c r="U169" s="1"/>
  <c r="ER168"/>
  <c r="EW168" s="1"/>
  <c r="EF168"/>
  <c r="EK168" s="1"/>
  <c r="DT168"/>
  <c r="DY168" s="1"/>
  <c r="DH168"/>
  <c r="DM168" s="1"/>
  <c r="CV168"/>
  <c r="DA168" s="1"/>
  <c r="CJ168"/>
  <c r="CO168" s="1"/>
  <c r="BX168"/>
  <c r="CC168" s="1"/>
  <c r="BL168"/>
  <c r="BQ168" s="1"/>
  <c r="AZ168"/>
  <c r="BE168" s="1"/>
  <c r="AN168"/>
  <c r="AS168" s="1"/>
  <c r="AB168"/>
  <c r="AG168" s="1"/>
  <c r="P168"/>
  <c r="U168" s="1"/>
  <c r="ER167"/>
  <c r="EW167" s="1"/>
  <c r="EF167"/>
  <c r="EK167" s="1"/>
  <c r="DT167"/>
  <c r="DY167" s="1"/>
  <c r="DH167"/>
  <c r="DM167" s="1"/>
  <c r="CV167"/>
  <c r="DA167" s="1"/>
  <c r="CJ167"/>
  <c r="CO167" s="1"/>
  <c r="BX167"/>
  <c r="CC167" s="1"/>
  <c r="BL167"/>
  <c r="BQ167" s="1"/>
  <c r="AZ167"/>
  <c r="BE167" s="1"/>
  <c r="AN167"/>
  <c r="AS167" s="1"/>
  <c r="AB167"/>
  <c r="AG167" s="1"/>
  <c r="P167"/>
  <c r="U167" s="1"/>
  <c r="ER166"/>
  <c r="EW166" s="1"/>
  <c r="EF166"/>
  <c r="EK166" s="1"/>
  <c r="DT166"/>
  <c r="DY166" s="1"/>
  <c r="DH166"/>
  <c r="DM166" s="1"/>
  <c r="CV166"/>
  <c r="DA166" s="1"/>
  <c r="CJ166"/>
  <c r="CO166" s="1"/>
  <c r="BX166"/>
  <c r="CC166" s="1"/>
  <c r="BL166"/>
  <c r="BQ166" s="1"/>
  <c r="AZ166"/>
  <c r="BE166" s="1"/>
  <c r="AN166"/>
  <c r="AS166" s="1"/>
  <c r="AB166"/>
  <c r="AG166" s="1"/>
  <c r="P166"/>
  <c r="U166" s="1"/>
  <c r="ER165"/>
  <c r="EW165" s="1"/>
  <c r="EF165"/>
  <c r="EK165" s="1"/>
  <c r="DT165"/>
  <c r="DY165" s="1"/>
  <c r="DH165"/>
  <c r="DM165" s="1"/>
  <c r="CV165"/>
  <c r="DA165" s="1"/>
  <c r="CJ165"/>
  <c r="CO165" s="1"/>
  <c r="BX165"/>
  <c r="CC165" s="1"/>
  <c r="BL165"/>
  <c r="BQ165" s="1"/>
  <c r="AZ165"/>
  <c r="BE165" s="1"/>
  <c r="AN165"/>
  <c r="AS165" s="1"/>
  <c r="AB165"/>
  <c r="AG165" s="1"/>
  <c r="P165"/>
  <c r="U165" s="1"/>
  <c r="ER164"/>
  <c r="EW164" s="1"/>
  <c r="EF164"/>
  <c r="EK164" s="1"/>
  <c r="DT164"/>
  <c r="DY164" s="1"/>
  <c r="DH164"/>
  <c r="DM164" s="1"/>
  <c r="CV164"/>
  <c r="DA164" s="1"/>
  <c r="CJ164"/>
  <c r="CO164" s="1"/>
  <c r="BX164"/>
  <c r="CC164" s="1"/>
  <c r="BL164"/>
  <c r="BQ164" s="1"/>
  <c r="AZ164"/>
  <c r="BE164" s="1"/>
  <c r="AN164"/>
  <c r="AS164" s="1"/>
  <c r="AB164"/>
  <c r="AG164" s="1"/>
  <c r="P164"/>
  <c r="U164" s="1"/>
  <c r="ER163"/>
  <c r="EW163" s="1"/>
  <c r="EF163"/>
  <c r="EK163" s="1"/>
  <c r="DT163"/>
  <c r="DY163" s="1"/>
  <c r="DH163"/>
  <c r="DM163" s="1"/>
  <c r="CV163"/>
  <c r="DA163" s="1"/>
  <c r="CJ163"/>
  <c r="CO163" s="1"/>
  <c r="BX163"/>
  <c r="CC163" s="1"/>
  <c r="BL163"/>
  <c r="BQ163" s="1"/>
  <c r="AZ163"/>
  <c r="BE163" s="1"/>
  <c r="AN163"/>
  <c r="AS163" s="1"/>
  <c r="AB163"/>
  <c r="AG163" s="1"/>
  <c r="P163"/>
  <c r="U163" s="1"/>
  <c r="ER162"/>
  <c r="EW162" s="1"/>
  <c r="EF162"/>
  <c r="EK162" s="1"/>
  <c r="DT162"/>
  <c r="DY162" s="1"/>
  <c r="DH162"/>
  <c r="DM162" s="1"/>
  <c r="CV162"/>
  <c r="DA162" s="1"/>
  <c r="CJ162"/>
  <c r="CO162" s="1"/>
  <c r="BX162"/>
  <c r="CC162" s="1"/>
  <c r="BL162"/>
  <c r="BQ162" s="1"/>
  <c r="AZ162"/>
  <c r="BE162" s="1"/>
  <c r="AN162"/>
  <c r="AS162" s="1"/>
  <c r="AB162"/>
  <c r="AG162" s="1"/>
  <c r="P162"/>
  <c r="U162" s="1"/>
  <c r="ER161"/>
  <c r="EW161" s="1"/>
  <c r="EF161"/>
  <c r="EK161" s="1"/>
  <c r="DT161"/>
  <c r="DY161" s="1"/>
  <c r="DH161"/>
  <c r="DM161" s="1"/>
  <c r="CV161"/>
  <c r="DA161" s="1"/>
  <c r="CJ161"/>
  <c r="CO161" s="1"/>
  <c r="BX161"/>
  <c r="CC161" s="1"/>
  <c r="BL161"/>
  <c r="BQ161" s="1"/>
  <c r="AZ161"/>
  <c r="BE161" s="1"/>
  <c r="AN161"/>
  <c r="AS161" s="1"/>
  <c r="AB161"/>
  <c r="AG161" s="1"/>
  <c r="P161"/>
  <c r="U161" s="1"/>
  <c r="ER160"/>
  <c r="EW160" s="1"/>
  <c r="EF160"/>
  <c r="EK160" s="1"/>
  <c r="DT160"/>
  <c r="DY160" s="1"/>
  <c r="DH160"/>
  <c r="DM160" s="1"/>
  <c r="CV160"/>
  <c r="DA160" s="1"/>
  <c r="CJ160"/>
  <c r="CO160" s="1"/>
  <c r="BX160"/>
  <c r="CC160" s="1"/>
  <c r="BL160"/>
  <c r="BQ160" s="1"/>
  <c r="AZ160"/>
  <c r="BE160" s="1"/>
  <c r="AN160"/>
  <c r="AS160" s="1"/>
  <c r="AB160"/>
  <c r="AG160" s="1"/>
  <c r="P160"/>
  <c r="U160" s="1"/>
  <c r="ER159"/>
  <c r="EW159" s="1"/>
  <c r="EF159"/>
  <c r="EK159" s="1"/>
  <c r="DT159"/>
  <c r="DY159" s="1"/>
  <c r="DH159"/>
  <c r="DM159" s="1"/>
  <c r="CV159"/>
  <c r="DA159" s="1"/>
  <c r="CJ159"/>
  <c r="CO159" s="1"/>
  <c r="BX159"/>
  <c r="CC159" s="1"/>
  <c r="BL159"/>
  <c r="BQ159" s="1"/>
  <c r="AZ159"/>
  <c r="BE159" s="1"/>
  <c r="AN159"/>
  <c r="AS159" s="1"/>
  <c r="AB159"/>
  <c r="AG159" s="1"/>
  <c r="P159"/>
  <c r="U159" s="1"/>
  <c r="ER158"/>
  <c r="EW158" s="1"/>
  <c r="EF158"/>
  <c r="EK158" s="1"/>
  <c r="DT158"/>
  <c r="DY158" s="1"/>
  <c r="DH158"/>
  <c r="DM158" s="1"/>
  <c r="CV158"/>
  <c r="DA158" s="1"/>
  <c r="CJ158"/>
  <c r="CO158" s="1"/>
  <c r="BX158"/>
  <c r="CC158" s="1"/>
  <c r="BL158"/>
  <c r="BQ158" s="1"/>
  <c r="AZ158"/>
  <c r="BE158" s="1"/>
  <c r="AN158"/>
  <c r="AS158" s="1"/>
  <c r="AB158"/>
  <c r="AG158" s="1"/>
  <c r="P158"/>
  <c r="U158" s="1"/>
  <c r="ER157"/>
  <c r="EW157" s="1"/>
  <c r="EF157"/>
  <c r="EK157" s="1"/>
  <c r="DT157"/>
  <c r="DY157" s="1"/>
  <c r="DH157"/>
  <c r="DM157" s="1"/>
  <c r="CV157"/>
  <c r="DA157" s="1"/>
  <c r="CJ157"/>
  <c r="CO157" s="1"/>
  <c r="BX157"/>
  <c r="CC157" s="1"/>
  <c r="BL157"/>
  <c r="BQ157" s="1"/>
  <c r="AZ157"/>
  <c r="BE157" s="1"/>
  <c r="AN157"/>
  <c r="AS157" s="1"/>
  <c r="AB157"/>
  <c r="AG157" s="1"/>
  <c r="P157"/>
  <c r="U157" s="1"/>
  <c r="ER156"/>
  <c r="EW156" s="1"/>
  <c r="EF156"/>
  <c r="EK156" s="1"/>
  <c r="DT156"/>
  <c r="DY156" s="1"/>
  <c r="DH156"/>
  <c r="DM156" s="1"/>
  <c r="CV156"/>
  <c r="DA156" s="1"/>
  <c r="CJ156"/>
  <c r="CO156" s="1"/>
  <c r="BX156"/>
  <c r="CC156" s="1"/>
  <c r="BL156"/>
  <c r="BQ156" s="1"/>
  <c r="AZ156"/>
  <c r="BE156" s="1"/>
  <c r="AN156"/>
  <c r="AS156" s="1"/>
  <c r="AB156"/>
  <c r="AG156" s="1"/>
  <c r="P156"/>
  <c r="U156" s="1"/>
  <c r="ER155"/>
  <c r="EW155" s="1"/>
  <c r="EF155"/>
  <c r="EK155" s="1"/>
  <c r="DT155"/>
  <c r="DY155" s="1"/>
  <c r="DH155"/>
  <c r="DM155" s="1"/>
  <c r="CV155"/>
  <c r="DA155" s="1"/>
  <c r="CJ155"/>
  <c r="CO155" s="1"/>
  <c r="BX155"/>
  <c r="CC155" s="1"/>
  <c r="BL155"/>
  <c r="BQ155" s="1"/>
  <c r="AZ155"/>
  <c r="BE155" s="1"/>
  <c r="AN155"/>
  <c r="AS155" s="1"/>
  <c r="AB155"/>
  <c r="AG155" s="1"/>
  <c r="P155"/>
  <c r="U155" s="1"/>
  <c r="ER154"/>
  <c r="EW154" s="1"/>
  <c r="EF154"/>
  <c r="EK154" s="1"/>
  <c r="DT154"/>
  <c r="DY154" s="1"/>
  <c r="DH154"/>
  <c r="DM154" s="1"/>
  <c r="CV154"/>
  <c r="DA154" s="1"/>
  <c r="CJ154"/>
  <c r="CO154" s="1"/>
  <c r="BX154"/>
  <c r="CC154" s="1"/>
  <c r="BL154"/>
  <c r="BQ154" s="1"/>
  <c r="AZ154"/>
  <c r="BE154" s="1"/>
  <c r="AN154"/>
  <c r="AS154" s="1"/>
  <c r="AB154"/>
  <c r="AG154" s="1"/>
  <c r="P154"/>
  <c r="U154" s="1"/>
  <c r="ER153"/>
  <c r="EW153" s="1"/>
  <c r="EF153"/>
  <c r="EK153" s="1"/>
  <c r="DT153"/>
  <c r="DY153" s="1"/>
  <c r="DH153"/>
  <c r="DM153" s="1"/>
  <c r="CV153"/>
  <c r="DA153" s="1"/>
  <c r="CJ153"/>
  <c r="CO153" s="1"/>
  <c r="BX153"/>
  <c r="CC153" s="1"/>
  <c r="BL153"/>
  <c r="BQ153" s="1"/>
  <c r="AZ153"/>
  <c r="BE153" s="1"/>
  <c r="AN153"/>
  <c r="AS153" s="1"/>
  <c r="AB153"/>
  <c r="AG153" s="1"/>
  <c r="P153"/>
  <c r="U153" s="1"/>
  <c r="ER152"/>
  <c r="EW152" s="1"/>
  <c r="EF152"/>
  <c r="EK152" s="1"/>
  <c r="DT152"/>
  <c r="DY152" s="1"/>
  <c r="DH152"/>
  <c r="DM152" s="1"/>
  <c r="CV152"/>
  <c r="DA152" s="1"/>
  <c r="CJ152"/>
  <c r="CO152" s="1"/>
  <c r="BX152"/>
  <c r="CC152" s="1"/>
  <c r="BL152"/>
  <c r="BQ152" s="1"/>
  <c r="AZ152"/>
  <c r="BE152" s="1"/>
  <c r="AN152"/>
  <c r="AS152" s="1"/>
  <c r="AB152"/>
  <c r="AG152" s="1"/>
  <c r="P152"/>
  <c r="U152" s="1"/>
  <c r="ER151"/>
  <c r="EW151" s="1"/>
  <c r="EF151"/>
  <c r="EK151" s="1"/>
  <c r="DT151"/>
  <c r="DY151" s="1"/>
  <c r="DH151"/>
  <c r="DM151" s="1"/>
  <c r="CV151"/>
  <c r="DA151" s="1"/>
  <c r="CJ151"/>
  <c r="CO151" s="1"/>
  <c r="BX151"/>
  <c r="CC151" s="1"/>
  <c r="BL151"/>
  <c r="BQ151" s="1"/>
  <c r="AZ151"/>
  <c r="BE151" s="1"/>
  <c r="AN151"/>
  <c r="AS151" s="1"/>
  <c r="AB151"/>
  <c r="AG151" s="1"/>
  <c r="P151"/>
  <c r="U151" s="1"/>
  <c r="ER150"/>
  <c r="EW150" s="1"/>
  <c r="EF150"/>
  <c r="EK150" s="1"/>
  <c r="DT150"/>
  <c r="DY150" s="1"/>
  <c r="DH150"/>
  <c r="DM150" s="1"/>
  <c r="CV150"/>
  <c r="DA150" s="1"/>
  <c r="CJ150"/>
  <c r="CO150" s="1"/>
  <c r="BX150"/>
  <c r="CC150" s="1"/>
  <c r="BL150"/>
  <c r="BQ150" s="1"/>
  <c r="AZ150"/>
  <c r="BE150" s="1"/>
  <c r="AN150"/>
  <c r="AS150" s="1"/>
  <c r="AB150"/>
  <c r="AG150" s="1"/>
  <c r="P150"/>
  <c r="U150" s="1"/>
  <c r="ER149"/>
  <c r="EW149" s="1"/>
  <c r="EF149"/>
  <c r="EK149" s="1"/>
  <c r="DT149"/>
  <c r="DY149" s="1"/>
  <c r="DH149"/>
  <c r="DM149" s="1"/>
  <c r="CV149"/>
  <c r="DA149" s="1"/>
  <c r="CJ149"/>
  <c r="CO149" s="1"/>
  <c r="BX149"/>
  <c r="CC149" s="1"/>
  <c r="BL149"/>
  <c r="BQ149" s="1"/>
  <c r="AZ149"/>
  <c r="BE149" s="1"/>
  <c r="AN149"/>
  <c r="AS149" s="1"/>
  <c r="AB149"/>
  <c r="AG149" s="1"/>
  <c r="P149"/>
  <c r="U149" s="1"/>
  <c r="ER148"/>
  <c r="EW148" s="1"/>
  <c r="EF148"/>
  <c r="EK148" s="1"/>
  <c r="DT148"/>
  <c r="DY148" s="1"/>
  <c r="DH148"/>
  <c r="DM148" s="1"/>
  <c r="CV148"/>
  <c r="DA148" s="1"/>
  <c r="CJ148"/>
  <c r="CO148" s="1"/>
  <c r="BX148"/>
  <c r="CC148" s="1"/>
  <c r="BL148"/>
  <c r="BQ148" s="1"/>
  <c r="AZ148"/>
  <c r="BE148" s="1"/>
  <c r="AN148"/>
  <c r="AS148" s="1"/>
  <c r="AB148"/>
  <c r="AG148" s="1"/>
  <c r="P148"/>
  <c r="U148" s="1"/>
  <c r="ER147"/>
  <c r="EW147" s="1"/>
  <c r="EF147"/>
  <c r="EK147" s="1"/>
  <c r="DT147"/>
  <c r="DY147" s="1"/>
  <c r="DH147"/>
  <c r="DM147" s="1"/>
  <c r="CV147"/>
  <c r="DA147" s="1"/>
  <c r="CJ147"/>
  <c r="CO147" s="1"/>
  <c r="BX147"/>
  <c r="CC147" s="1"/>
  <c r="BL147"/>
  <c r="BQ147" s="1"/>
  <c r="AZ147"/>
  <c r="BE147" s="1"/>
  <c r="AN147"/>
  <c r="AS147" s="1"/>
  <c r="AB147"/>
  <c r="AG147" s="1"/>
  <c r="P147"/>
  <c r="U147" s="1"/>
  <c r="ER146"/>
  <c r="EW146" s="1"/>
  <c r="EF146"/>
  <c r="EK146" s="1"/>
  <c r="DT146"/>
  <c r="DY146" s="1"/>
  <c r="DH146"/>
  <c r="DM146" s="1"/>
  <c r="CV146"/>
  <c r="DA146" s="1"/>
  <c r="CJ146"/>
  <c r="CO146" s="1"/>
  <c r="BX146"/>
  <c r="CC146" s="1"/>
  <c r="BL146"/>
  <c r="BQ146" s="1"/>
  <c r="AZ146"/>
  <c r="BE146" s="1"/>
  <c r="AN146"/>
  <c r="AS146" s="1"/>
  <c r="AB146"/>
  <c r="AG146" s="1"/>
  <c r="P146"/>
  <c r="U146" s="1"/>
  <c r="ER145"/>
  <c r="EW145" s="1"/>
  <c r="EF145"/>
  <c r="EK145" s="1"/>
  <c r="DT145"/>
  <c r="DY145" s="1"/>
  <c r="DH145"/>
  <c r="DM145" s="1"/>
  <c r="CV145"/>
  <c r="DA145" s="1"/>
  <c r="CJ145"/>
  <c r="CO145" s="1"/>
  <c r="BX145"/>
  <c r="CC145" s="1"/>
  <c r="BL145"/>
  <c r="BQ145" s="1"/>
  <c r="AZ145"/>
  <c r="BE145" s="1"/>
  <c r="AN145"/>
  <c r="AS145" s="1"/>
  <c r="AB145"/>
  <c r="AG145" s="1"/>
  <c r="P145"/>
  <c r="U145" s="1"/>
  <c r="ER144"/>
  <c r="EW144" s="1"/>
  <c r="EF144"/>
  <c r="EK144" s="1"/>
  <c r="DT144"/>
  <c r="DY144" s="1"/>
  <c r="DH144"/>
  <c r="DM144" s="1"/>
  <c r="CV144"/>
  <c r="DA144" s="1"/>
  <c r="CJ144"/>
  <c r="CO144" s="1"/>
  <c r="BX144"/>
  <c r="CC144" s="1"/>
  <c r="BL144"/>
  <c r="BQ144" s="1"/>
  <c r="AZ144"/>
  <c r="BE144" s="1"/>
  <c r="AN144"/>
  <c r="AS144" s="1"/>
  <c r="AB144"/>
  <c r="AG144" s="1"/>
  <c r="P144"/>
  <c r="U144" s="1"/>
  <c r="ER143"/>
  <c r="EW143" s="1"/>
  <c r="EF143"/>
  <c r="EK143" s="1"/>
  <c r="DT143"/>
  <c r="DY143" s="1"/>
  <c r="DH143"/>
  <c r="DM143" s="1"/>
  <c r="CV143"/>
  <c r="DA143" s="1"/>
  <c r="CJ143"/>
  <c r="CO143" s="1"/>
  <c r="BX143"/>
  <c r="CC143" s="1"/>
  <c r="BL143"/>
  <c r="BQ143" s="1"/>
  <c r="AZ143"/>
  <c r="BE143" s="1"/>
  <c r="AN143"/>
  <c r="AS143" s="1"/>
  <c r="AB143"/>
  <c r="AG143" s="1"/>
  <c r="P143"/>
  <c r="U143" s="1"/>
  <c r="ER142"/>
  <c r="EW142" s="1"/>
  <c r="EF142"/>
  <c r="EK142" s="1"/>
  <c r="DT142"/>
  <c r="DY142" s="1"/>
  <c r="DH142"/>
  <c r="DM142" s="1"/>
  <c r="CV142"/>
  <c r="DA142" s="1"/>
  <c r="CJ142"/>
  <c r="CO142" s="1"/>
  <c r="BX142"/>
  <c r="CC142" s="1"/>
  <c r="BL142"/>
  <c r="BQ142" s="1"/>
  <c r="AZ142"/>
  <c r="BE142" s="1"/>
  <c r="AN142"/>
  <c r="AS142" s="1"/>
  <c r="AB142"/>
  <c r="AG142" s="1"/>
  <c r="P142"/>
  <c r="U142" s="1"/>
  <c r="ER141"/>
  <c r="EW141" s="1"/>
  <c r="EF141"/>
  <c r="EK141" s="1"/>
  <c r="DT141"/>
  <c r="DY141" s="1"/>
  <c r="DH141"/>
  <c r="DM141" s="1"/>
  <c r="CV141"/>
  <c r="DA141" s="1"/>
  <c r="CJ141"/>
  <c r="CO141" s="1"/>
  <c r="BX141"/>
  <c r="CC141" s="1"/>
  <c r="BL141"/>
  <c r="BQ141" s="1"/>
  <c r="AZ141"/>
  <c r="BE141" s="1"/>
  <c r="AN141"/>
  <c r="AS141" s="1"/>
  <c r="AB141"/>
  <c r="AG141" s="1"/>
  <c r="P141"/>
  <c r="U141" s="1"/>
  <c r="ER140"/>
  <c r="EW140" s="1"/>
  <c r="EF140"/>
  <c r="EK140" s="1"/>
  <c r="DT140"/>
  <c r="DY140" s="1"/>
  <c r="DH140"/>
  <c r="DM140" s="1"/>
  <c r="CV140"/>
  <c r="DA140" s="1"/>
  <c r="CJ140"/>
  <c r="CO140" s="1"/>
  <c r="BX140"/>
  <c r="CC140" s="1"/>
  <c r="BL140"/>
  <c r="BQ140" s="1"/>
  <c r="AZ140"/>
  <c r="BE140" s="1"/>
  <c r="AN140"/>
  <c r="AS140" s="1"/>
  <c r="AB140"/>
  <c r="AG140" s="1"/>
  <c r="P140"/>
  <c r="U140" s="1"/>
  <c r="ER139"/>
  <c r="EW139" s="1"/>
  <c r="EF139"/>
  <c r="EK139" s="1"/>
  <c r="DT139"/>
  <c r="DY139" s="1"/>
  <c r="DH139"/>
  <c r="DM139" s="1"/>
  <c r="CV139"/>
  <c r="DA139" s="1"/>
  <c r="CJ139"/>
  <c r="CO139" s="1"/>
  <c r="BX139"/>
  <c r="CC139" s="1"/>
  <c r="BL139"/>
  <c r="BQ139" s="1"/>
  <c r="AZ139"/>
  <c r="BE139" s="1"/>
  <c r="AN139"/>
  <c r="AS139" s="1"/>
  <c r="AB139"/>
  <c r="AG139" s="1"/>
  <c r="P139"/>
  <c r="U139" s="1"/>
  <c r="ER138"/>
  <c r="EW138" s="1"/>
  <c r="EF138"/>
  <c r="EK138" s="1"/>
  <c r="DT138"/>
  <c r="DY138" s="1"/>
  <c r="DH138"/>
  <c r="DM138" s="1"/>
  <c r="CV138"/>
  <c r="DA138" s="1"/>
  <c r="CJ138"/>
  <c r="CO138" s="1"/>
  <c r="BX138"/>
  <c r="CC138" s="1"/>
  <c r="BL138"/>
  <c r="BQ138" s="1"/>
  <c r="AZ138"/>
  <c r="BE138" s="1"/>
  <c r="AN138"/>
  <c r="AS138" s="1"/>
  <c r="AB138"/>
  <c r="AG138" s="1"/>
  <c r="P138"/>
  <c r="U138" s="1"/>
  <c r="ER137"/>
  <c r="EW137" s="1"/>
  <c r="EF137"/>
  <c r="EK137" s="1"/>
  <c r="DT137"/>
  <c r="DY137" s="1"/>
  <c r="DH137"/>
  <c r="DM137" s="1"/>
  <c r="CV137"/>
  <c r="DA137" s="1"/>
  <c r="CJ137"/>
  <c r="CO137" s="1"/>
  <c r="BX137"/>
  <c r="CC137" s="1"/>
  <c r="BL137"/>
  <c r="BQ137" s="1"/>
  <c r="AZ137"/>
  <c r="BE137" s="1"/>
  <c r="AN137"/>
  <c r="AS137" s="1"/>
  <c r="AB137"/>
  <c r="AG137" s="1"/>
  <c r="P137"/>
  <c r="U137" s="1"/>
  <c r="ER136"/>
  <c r="EW136" s="1"/>
  <c r="EF136"/>
  <c r="EK136" s="1"/>
  <c r="DT136"/>
  <c r="DY136" s="1"/>
  <c r="DH136"/>
  <c r="DM136" s="1"/>
  <c r="CV136"/>
  <c r="DA136" s="1"/>
  <c r="CJ136"/>
  <c r="CO136" s="1"/>
  <c r="BX136"/>
  <c r="CC136" s="1"/>
  <c r="BL136"/>
  <c r="BQ136" s="1"/>
  <c r="AZ136"/>
  <c r="BE136" s="1"/>
  <c r="AN136"/>
  <c r="AS136" s="1"/>
  <c r="AB136"/>
  <c r="AG136" s="1"/>
  <c r="P136"/>
  <c r="U136" s="1"/>
  <c r="ER135"/>
  <c r="EW135" s="1"/>
  <c r="EF135"/>
  <c r="EK135" s="1"/>
  <c r="DT135"/>
  <c r="DY135" s="1"/>
  <c r="DH135"/>
  <c r="DM135" s="1"/>
  <c r="CV135"/>
  <c r="DA135" s="1"/>
  <c r="CJ135"/>
  <c r="CO135" s="1"/>
  <c r="BX135"/>
  <c r="CC135" s="1"/>
  <c r="BL135"/>
  <c r="BQ135" s="1"/>
  <c r="AZ135"/>
  <c r="BE135" s="1"/>
  <c r="AN135"/>
  <c r="AS135" s="1"/>
  <c r="AB135"/>
  <c r="AG135" s="1"/>
  <c r="P135"/>
  <c r="U135" s="1"/>
  <c r="ER134"/>
  <c r="EW134" s="1"/>
  <c r="EF134"/>
  <c r="EK134" s="1"/>
  <c r="DT134"/>
  <c r="DY134" s="1"/>
  <c r="DH134"/>
  <c r="DM134" s="1"/>
  <c r="CV134"/>
  <c r="DA134" s="1"/>
  <c r="CJ134"/>
  <c r="CO134" s="1"/>
  <c r="BX134"/>
  <c r="CC134" s="1"/>
  <c r="BL134"/>
  <c r="BQ134" s="1"/>
  <c r="AZ134"/>
  <c r="BE134" s="1"/>
  <c r="AN134"/>
  <c r="AS134" s="1"/>
  <c r="AB134"/>
  <c r="AG134" s="1"/>
  <c r="P134"/>
  <c r="U134" s="1"/>
  <c r="ER133"/>
  <c r="EW133" s="1"/>
  <c r="EF133"/>
  <c r="EK133" s="1"/>
  <c r="DT133"/>
  <c r="DY133" s="1"/>
  <c r="DH133"/>
  <c r="DM133" s="1"/>
  <c r="CV133"/>
  <c r="DA133" s="1"/>
  <c r="CJ133"/>
  <c r="CO133" s="1"/>
  <c r="BX133"/>
  <c r="CC133" s="1"/>
  <c r="BL133"/>
  <c r="BQ133" s="1"/>
  <c r="AZ133"/>
  <c r="BE133" s="1"/>
  <c r="AN133"/>
  <c r="AS133" s="1"/>
  <c r="AB133"/>
  <c r="AG133" s="1"/>
  <c r="P133"/>
  <c r="U133" s="1"/>
  <c r="ER132"/>
  <c r="EW132" s="1"/>
  <c r="EF132"/>
  <c r="EK132" s="1"/>
  <c r="DT132"/>
  <c r="DY132" s="1"/>
  <c r="DH132"/>
  <c r="DM132" s="1"/>
  <c r="CV132"/>
  <c r="DA132" s="1"/>
  <c r="CJ132"/>
  <c r="CO132" s="1"/>
  <c r="BX132"/>
  <c r="CC132" s="1"/>
  <c r="BL132"/>
  <c r="BQ132" s="1"/>
  <c r="AZ132"/>
  <c r="BE132" s="1"/>
  <c r="AN132"/>
  <c r="AS132" s="1"/>
  <c r="AB132"/>
  <c r="AG132" s="1"/>
  <c r="P132"/>
  <c r="U132" s="1"/>
  <c r="ER131"/>
  <c r="EW131" s="1"/>
  <c r="EF131"/>
  <c r="EK131" s="1"/>
  <c r="DT131"/>
  <c r="DY131" s="1"/>
  <c r="DH131"/>
  <c r="DM131" s="1"/>
  <c r="CV131"/>
  <c r="DA131" s="1"/>
  <c r="CJ131"/>
  <c r="CO131" s="1"/>
  <c r="BX131"/>
  <c r="CC131" s="1"/>
  <c r="BL131"/>
  <c r="BQ131" s="1"/>
  <c r="AZ131"/>
  <c r="BE131" s="1"/>
  <c r="AN131"/>
  <c r="AS131" s="1"/>
  <c r="AB131"/>
  <c r="AG131" s="1"/>
  <c r="P131"/>
  <c r="U131" s="1"/>
  <c r="ER130"/>
  <c r="EW130" s="1"/>
  <c r="EF130"/>
  <c r="EK130" s="1"/>
  <c r="DT130"/>
  <c r="DY130" s="1"/>
  <c r="DH130"/>
  <c r="DM130" s="1"/>
  <c r="CV130"/>
  <c r="DA130" s="1"/>
  <c r="CJ130"/>
  <c r="CO130" s="1"/>
  <c r="BX130"/>
  <c r="CC130" s="1"/>
  <c r="BL130"/>
  <c r="BQ130" s="1"/>
  <c r="AZ130"/>
  <c r="BE130" s="1"/>
  <c r="AN130"/>
  <c r="AS130" s="1"/>
  <c r="AB130"/>
  <c r="AG130" s="1"/>
  <c r="P130"/>
  <c r="U130" s="1"/>
  <c r="ER129"/>
  <c r="EW129" s="1"/>
  <c r="EF129"/>
  <c r="EK129" s="1"/>
  <c r="DT129"/>
  <c r="DY129" s="1"/>
  <c r="DH129"/>
  <c r="DM129" s="1"/>
  <c r="CV129"/>
  <c r="DA129" s="1"/>
  <c r="CJ129"/>
  <c r="CO129" s="1"/>
  <c r="BX129"/>
  <c r="CC129" s="1"/>
  <c r="BL129"/>
  <c r="BQ129" s="1"/>
  <c r="AZ129"/>
  <c r="BE129" s="1"/>
  <c r="AN129"/>
  <c r="AS129" s="1"/>
  <c r="AB129"/>
  <c r="AG129" s="1"/>
  <c r="P129"/>
  <c r="U129" s="1"/>
  <c r="ER128"/>
  <c r="EW128" s="1"/>
  <c r="EF128"/>
  <c r="EK128" s="1"/>
  <c r="DT128"/>
  <c r="DY128" s="1"/>
  <c r="DH128"/>
  <c r="DM128" s="1"/>
  <c r="CV128"/>
  <c r="DA128" s="1"/>
  <c r="CJ128"/>
  <c r="CO128" s="1"/>
  <c r="BX128"/>
  <c r="CC128" s="1"/>
  <c r="BL128"/>
  <c r="BQ128" s="1"/>
  <c r="AZ128"/>
  <c r="BE128" s="1"/>
  <c r="AN128"/>
  <c r="AS128" s="1"/>
  <c r="AB128"/>
  <c r="AG128" s="1"/>
  <c r="P128"/>
  <c r="U128" s="1"/>
  <c r="ER127"/>
  <c r="EW127" s="1"/>
  <c r="EF127"/>
  <c r="EK127" s="1"/>
  <c r="DT127"/>
  <c r="DY127" s="1"/>
  <c r="DH127"/>
  <c r="DM127" s="1"/>
  <c r="CV127"/>
  <c r="DA127" s="1"/>
  <c r="CJ127"/>
  <c r="CO127" s="1"/>
  <c r="BX127"/>
  <c r="CC127" s="1"/>
  <c r="BL127"/>
  <c r="BQ127" s="1"/>
  <c r="AZ127"/>
  <c r="BE127" s="1"/>
  <c r="AN127"/>
  <c r="AS127" s="1"/>
  <c r="AB127"/>
  <c r="AG127" s="1"/>
  <c r="P127"/>
  <c r="U127" s="1"/>
  <c r="ER126"/>
  <c r="EW126" s="1"/>
  <c r="EF126"/>
  <c r="EK126" s="1"/>
  <c r="DT126"/>
  <c r="DY126" s="1"/>
  <c r="DH126"/>
  <c r="DM126" s="1"/>
  <c r="CV126"/>
  <c r="DA126" s="1"/>
  <c r="CJ126"/>
  <c r="CO126" s="1"/>
  <c r="BX126"/>
  <c r="CC126" s="1"/>
  <c r="BL126"/>
  <c r="BQ126" s="1"/>
  <c r="AZ126"/>
  <c r="BE126" s="1"/>
  <c r="AN126"/>
  <c r="AS126" s="1"/>
  <c r="AB126"/>
  <c r="AG126" s="1"/>
  <c r="P126"/>
  <c r="U126" s="1"/>
  <c r="ER125"/>
  <c r="EW125" s="1"/>
  <c r="EF125"/>
  <c r="EK125" s="1"/>
  <c r="DT125"/>
  <c r="DY125" s="1"/>
  <c r="DH125"/>
  <c r="DM125" s="1"/>
  <c r="CV125"/>
  <c r="DA125" s="1"/>
  <c r="CJ125"/>
  <c r="CO125" s="1"/>
  <c r="BX125"/>
  <c r="CC125" s="1"/>
  <c r="BL125"/>
  <c r="BQ125" s="1"/>
  <c r="AZ125"/>
  <c r="BE125" s="1"/>
  <c r="AN125"/>
  <c r="AS125" s="1"/>
  <c r="AB125"/>
  <c r="AG125" s="1"/>
  <c r="P125"/>
  <c r="U125" s="1"/>
  <c r="ER124"/>
  <c r="EW124" s="1"/>
  <c r="EF124"/>
  <c r="EK124" s="1"/>
  <c r="DT124"/>
  <c r="DY124" s="1"/>
  <c r="DH124"/>
  <c r="DM124" s="1"/>
  <c r="CV124"/>
  <c r="DA124" s="1"/>
  <c r="CJ124"/>
  <c r="CO124" s="1"/>
  <c r="BX124"/>
  <c r="CC124" s="1"/>
  <c r="BL124"/>
  <c r="BQ124" s="1"/>
  <c r="AZ124"/>
  <c r="BE124" s="1"/>
  <c r="AN124"/>
  <c r="AS124" s="1"/>
  <c r="AB124"/>
  <c r="AG124" s="1"/>
  <c r="P124"/>
  <c r="U124" s="1"/>
  <c r="ER123"/>
  <c r="EW123" s="1"/>
  <c r="EF123"/>
  <c r="EK123" s="1"/>
  <c r="DT123"/>
  <c r="DY123" s="1"/>
  <c r="DH123"/>
  <c r="DM123" s="1"/>
  <c r="CV123"/>
  <c r="DA123" s="1"/>
  <c r="CJ123"/>
  <c r="CO123" s="1"/>
  <c r="BX123"/>
  <c r="CC123" s="1"/>
  <c r="BL123"/>
  <c r="BQ123" s="1"/>
  <c r="AZ123"/>
  <c r="BE123" s="1"/>
  <c r="AN123"/>
  <c r="AS123" s="1"/>
  <c r="AB123"/>
  <c r="AG123" s="1"/>
  <c r="P123"/>
  <c r="U123" s="1"/>
  <c r="ER122"/>
  <c r="EW122" s="1"/>
  <c r="EF122"/>
  <c r="EK122" s="1"/>
  <c r="DT122"/>
  <c r="DY122" s="1"/>
  <c r="DH122"/>
  <c r="DM122" s="1"/>
  <c r="CV122"/>
  <c r="DA122" s="1"/>
  <c r="CJ122"/>
  <c r="CO122" s="1"/>
  <c r="BX122"/>
  <c r="CC122" s="1"/>
  <c r="BL122"/>
  <c r="BQ122" s="1"/>
  <c r="AZ122"/>
  <c r="BE122" s="1"/>
  <c r="AN122"/>
  <c r="AS122" s="1"/>
  <c r="AB122"/>
  <c r="AG122" s="1"/>
  <c r="P122"/>
  <c r="U122" s="1"/>
  <c r="ER121"/>
  <c r="EW121" s="1"/>
  <c r="EF121"/>
  <c r="EK121" s="1"/>
  <c r="DT121"/>
  <c r="DY121" s="1"/>
  <c r="DH121"/>
  <c r="DM121" s="1"/>
  <c r="CV121"/>
  <c r="DA121" s="1"/>
  <c r="CJ121"/>
  <c r="CO121" s="1"/>
  <c r="BX121"/>
  <c r="CC121" s="1"/>
  <c r="BL121"/>
  <c r="BQ121" s="1"/>
  <c r="AZ121"/>
  <c r="BE121" s="1"/>
  <c r="AN121"/>
  <c r="AS121" s="1"/>
  <c r="AB121"/>
  <c r="AG121" s="1"/>
  <c r="P121"/>
  <c r="U121" s="1"/>
  <c r="ER120"/>
  <c r="EW120" s="1"/>
  <c r="EF120"/>
  <c r="EK120" s="1"/>
  <c r="DT120"/>
  <c r="DY120" s="1"/>
  <c r="DH120"/>
  <c r="DM120" s="1"/>
  <c r="CV120"/>
  <c r="DA120" s="1"/>
  <c r="CJ120"/>
  <c r="CO120" s="1"/>
  <c r="BX120"/>
  <c r="CC120" s="1"/>
  <c r="BL120"/>
  <c r="BQ120" s="1"/>
  <c r="AZ120"/>
  <c r="BE120" s="1"/>
  <c r="AN120"/>
  <c r="AS120" s="1"/>
  <c r="AB120"/>
  <c r="AG120" s="1"/>
  <c r="P120"/>
  <c r="U120" s="1"/>
  <c r="ER119"/>
  <c r="EW119" s="1"/>
  <c r="EF119"/>
  <c r="EK119" s="1"/>
  <c r="DT119"/>
  <c r="DY119" s="1"/>
  <c r="DH119"/>
  <c r="DM119" s="1"/>
  <c r="CV119"/>
  <c r="DA119" s="1"/>
  <c r="CJ119"/>
  <c r="CO119" s="1"/>
  <c r="BX119"/>
  <c r="CC119" s="1"/>
  <c r="BL119"/>
  <c r="BQ119" s="1"/>
  <c r="AZ119"/>
  <c r="BE119" s="1"/>
  <c r="AN119"/>
  <c r="AS119" s="1"/>
  <c r="AB119"/>
  <c r="AG119" s="1"/>
  <c r="P119"/>
  <c r="U119" s="1"/>
  <c r="ER118"/>
  <c r="EW118" s="1"/>
  <c r="EF118"/>
  <c r="EK118" s="1"/>
  <c r="DT118"/>
  <c r="DY118" s="1"/>
  <c r="DH118"/>
  <c r="DM118" s="1"/>
  <c r="CV118"/>
  <c r="DA118" s="1"/>
  <c r="CJ118"/>
  <c r="CO118" s="1"/>
  <c r="BX118"/>
  <c r="CC118" s="1"/>
  <c r="BL118"/>
  <c r="BQ118" s="1"/>
  <c r="AZ118"/>
  <c r="BE118" s="1"/>
  <c r="AN118"/>
  <c r="AS118" s="1"/>
  <c r="AB118"/>
  <c r="AG118" s="1"/>
  <c r="P118"/>
  <c r="U118" s="1"/>
  <c r="ER117"/>
  <c r="EW117" s="1"/>
  <c r="EF117"/>
  <c r="EK117" s="1"/>
  <c r="DT117"/>
  <c r="DY117" s="1"/>
  <c r="DH117"/>
  <c r="DM117" s="1"/>
  <c r="CV117"/>
  <c r="DA117" s="1"/>
  <c r="CJ117"/>
  <c r="CO117" s="1"/>
  <c r="BX117"/>
  <c r="CC117" s="1"/>
  <c r="BL117"/>
  <c r="BQ117" s="1"/>
  <c r="AZ117"/>
  <c r="BE117" s="1"/>
  <c r="AN117"/>
  <c r="AS117" s="1"/>
  <c r="AB117"/>
  <c r="AG117" s="1"/>
  <c r="P117"/>
  <c r="U117" s="1"/>
  <c r="ER116"/>
  <c r="EW116" s="1"/>
  <c r="EF116"/>
  <c r="EK116" s="1"/>
  <c r="DT116"/>
  <c r="DY116" s="1"/>
  <c r="DH116"/>
  <c r="DM116" s="1"/>
  <c r="CV116"/>
  <c r="DA116" s="1"/>
  <c r="CJ116"/>
  <c r="CO116" s="1"/>
  <c r="BX116"/>
  <c r="CC116" s="1"/>
  <c r="BL116"/>
  <c r="BQ116" s="1"/>
  <c r="AZ116"/>
  <c r="BE116" s="1"/>
  <c r="AN116"/>
  <c r="AS116" s="1"/>
  <c r="AB116"/>
  <c r="AG116" s="1"/>
  <c r="P116"/>
  <c r="U116" s="1"/>
  <c r="ER115"/>
  <c r="EW115" s="1"/>
  <c r="EF115"/>
  <c r="EK115" s="1"/>
  <c r="DT115"/>
  <c r="DY115" s="1"/>
  <c r="DH115"/>
  <c r="DM115" s="1"/>
  <c r="CV115"/>
  <c r="DA115" s="1"/>
  <c r="CJ115"/>
  <c r="CO115" s="1"/>
  <c r="BX115"/>
  <c r="CC115" s="1"/>
  <c r="BL115"/>
  <c r="BQ115" s="1"/>
  <c r="AZ115"/>
  <c r="BE115" s="1"/>
  <c r="AN115"/>
  <c r="AS115" s="1"/>
  <c r="AB115"/>
  <c r="AG115" s="1"/>
  <c r="P115"/>
  <c r="U115" s="1"/>
  <c r="ER114"/>
  <c r="EW114" s="1"/>
  <c r="EF114"/>
  <c r="EK114" s="1"/>
  <c r="DT114"/>
  <c r="DY114" s="1"/>
  <c r="DH114"/>
  <c r="DM114" s="1"/>
  <c r="CV114"/>
  <c r="DA114" s="1"/>
  <c r="CJ114"/>
  <c r="CO114" s="1"/>
  <c r="BX114"/>
  <c r="CC114" s="1"/>
  <c r="BL114"/>
  <c r="BQ114" s="1"/>
  <c r="AZ114"/>
  <c r="BE114" s="1"/>
  <c r="AN114"/>
  <c r="AS114" s="1"/>
  <c r="AB114"/>
  <c r="AG114" s="1"/>
  <c r="P114"/>
  <c r="U114" s="1"/>
  <c r="ER113"/>
  <c r="EW113" s="1"/>
  <c r="EF113"/>
  <c r="EK113" s="1"/>
  <c r="DT113"/>
  <c r="DY113" s="1"/>
  <c r="DH113"/>
  <c r="DM113" s="1"/>
  <c r="CV113"/>
  <c r="DA113" s="1"/>
  <c r="CJ113"/>
  <c r="CO113" s="1"/>
  <c r="BX113"/>
  <c r="CC113" s="1"/>
  <c r="BL113"/>
  <c r="BQ113" s="1"/>
  <c r="AZ113"/>
  <c r="BE113" s="1"/>
  <c r="AN113"/>
  <c r="AS113" s="1"/>
  <c r="AB113"/>
  <c r="AG113" s="1"/>
  <c r="P113"/>
  <c r="U113" s="1"/>
  <c r="ER112"/>
  <c r="EW112" s="1"/>
  <c r="EF112"/>
  <c r="EK112" s="1"/>
  <c r="DT112"/>
  <c r="DY112" s="1"/>
  <c r="DH112"/>
  <c r="DM112" s="1"/>
  <c r="CV112"/>
  <c r="DA112" s="1"/>
  <c r="CJ112"/>
  <c r="CO112" s="1"/>
  <c r="BX112"/>
  <c r="CC112" s="1"/>
  <c r="BL112"/>
  <c r="BQ112" s="1"/>
  <c r="AZ112"/>
  <c r="BE112" s="1"/>
  <c r="AN112"/>
  <c r="AS112" s="1"/>
  <c r="AB112"/>
  <c r="AG112" s="1"/>
  <c r="P112"/>
  <c r="U112" s="1"/>
  <c r="ER111"/>
  <c r="EW111" s="1"/>
  <c r="EF111"/>
  <c r="EK111" s="1"/>
  <c r="DT111"/>
  <c r="DY111" s="1"/>
  <c r="DH111"/>
  <c r="DM111" s="1"/>
  <c r="CV111"/>
  <c r="DA111" s="1"/>
  <c r="CJ111"/>
  <c r="CO111" s="1"/>
  <c r="BX111"/>
  <c r="CC111" s="1"/>
  <c r="BL111"/>
  <c r="BQ111" s="1"/>
  <c r="AZ111"/>
  <c r="BE111" s="1"/>
  <c r="AN111"/>
  <c r="AS111" s="1"/>
  <c r="AB111"/>
  <c r="AG111" s="1"/>
  <c r="P111"/>
  <c r="U111" s="1"/>
  <c r="ER110"/>
  <c r="EW110" s="1"/>
  <c r="EF110"/>
  <c r="EK110" s="1"/>
  <c r="DT110"/>
  <c r="DY110" s="1"/>
  <c r="DH110"/>
  <c r="DM110" s="1"/>
  <c r="CV110"/>
  <c r="DA110" s="1"/>
  <c r="CJ110"/>
  <c r="CO110" s="1"/>
  <c r="BX110"/>
  <c r="CC110" s="1"/>
  <c r="BL110"/>
  <c r="BQ110" s="1"/>
  <c r="AZ110"/>
  <c r="BE110" s="1"/>
  <c r="AN110"/>
  <c r="AS110" s="1"/>
  <c r="AB110"/>
  <c r="AG110" s="1"/>
  <c r="P110"/>
  <c r="U110" s="1"/>
  <c r="ER109"/>
  <c r="EW109" s="1"/>
  <c r="EF109"/>
  <c r="EK109" s="1"/>
  <c r="DT109"/>
  <c r="DY109" s="1"/>
  <c r="DH109"/>
  <c r="DM109" s="1"/>
  <c r="CV109"/>
  <c r="DA109" s="1"/>
  <c r="CJ109"/>
  <c r="CO109" s="1"/>
  <c r="BX109"/>
  <c r="CC109" s="1"/>
  <c r="BL109"/>
  <c r="BQ109" s="1"/>
  <c r="AZ109"/>
  <c r="BE109" s="1"/>
  <c r="AN109"/>
  <c r="AS109" s="1"/>
  <c r="AB109"/>
  <c r="AG109" s="1"/>
  <c r="P109"/>
  <c r="U109" s="1"/>
  <c r="ER108"/>
  <c r="EW108" s="1"/>
  <c r="EF108"/>
  <c r="EK108" s="1"/>
  <c r="DT108"/>
  <c r="DY108" s="1"/>
  <c r="DH108"/>
  <c r="DM108" s="1"/>
  <c r="CV108"/>
  <c r="DA108" s="1"/>
  <c r="CJ108"/>
  <c r="CO108" s="1"/>
  <c r="BX108"/>
  <c r="CC108" s="1"/>
  <c r="BL108"/>
  <c r="BQ108" s="1"/>
  <c r="AZ108"/>
  <c r="BE108" s="1"/>
  <c r="AN108"/>
  <c r="AS108" s="1"/>
  <c r="AB108"/>
  <c r="AG108" s="1"/>
  <c r="P108"/>
  <c r="U108" s="1"/>
  <c r="ER107"/>
  <c r="EW107" s="1"/>
  <c r="EF107"/>
  <c r="EK107" s="1"/>
  <c r="DT107"/>
  <c r="DY107" s="1"/>
  <c r="DH107"/>
  <c r="DM107" s="1"/>
  <c r="CV107"/>
  <c r="DA107" s="1"/>
  <c r="CJ107"/>
  <c r="CO107" s="1"/>
  <c r="BX107"/>
  <c r="CC107" s="1"/>
  <c r="BL107"/>
  <c r="BQ107" s="1"/>
  <c r="AZ107"/>
  <c r="BE107" s="1"/>
  <c r="AN107"/>
  <c r="AS107" s="1"/>
  <c r="AB107"/>
  <c r="AG107" s="1"/>
  <c r="P107"/>
  <c r="U107" s="1"/>
  <c r="ER106"/>
  <c r="EW106" s="1"/>
  <c r="EF106"/>
  <c r="EK106" s="1"/>
  <c r="DT106"/>
  <c r="DY106" s="1"/>
  <c r="DH106"/>
  <c r="DM106" s="1"/>
  <c r="CV106"/>
  <c r="DA106" s="1"/>
  <c r="CJ106"/>
  <c r="CO106" s="1"/>
  <c r="BX106"/>
  <c r="CC106" s="1"/>
  <c r="BL106"/>
  <c r="BQ106" s="1"/>
  <c r="AZ106"/>
  <c r="BE106" s="1"/>
  <c r="AN106"/>
  <c r="AS106" s="1"/>
  <c r="AB106"/>
  <c r="AG106" s="1"/>
  <c r="P106"/>
  <c r="U106" s="1"/>
  <c r="ER105"/>
  <c r="EW105" s="1"/>
  <c r="EF105"/>
  <c r="EK105" s="1"/>
  <c r="DT105"/>
  <c r="DY105" s="1"/>
  <c r="DH105"/>
  <c r="DM105" s="1"/>
  <c r="CV105"/>
  <c r="DA105" s="1"/>
  <c r="CJ105"/>
  <c r="CO105" s="1"/>
  <c r="BX105"/>
  <c r="CC105" s="1"/>
  <c r="BL105"/>
  <c r="BQ105" s="1"/>
  <c r="AZ105"/>
  <c r="BE105" s="1"/>
  <c r="AN105"/>
  <c r="AS105" s="1"/>
  <c r="AB105"/>
  <c r="AG105" s="1"/>
  <c r="P105"/>
  <c r="U105" s="1"/>
  <c r="ER104"/>
  <c r="EW104" s="1"/>
  <c r="EF104"/>
  <c r="EK104" s="1"/>
  <c r="DT104"/>
  <c r="DY104" s="1"/>
  <c r="DH104"/>
  <c r="DM104" s="1"/>
  <c r="CV104"/>
  <c r="DA104" s="1"/>
  <c r="CJ104"/>
  <c r="CO104" s="1"/>
  <c r="BX104"/>
  <c r="CC104" s="1"/>
  <c r="BL104"/>
  <c r="BQ104" s="1"/>
  <c r="AZ104"/>
  <c r="BE104" s="1"/>
  <c r="AN104"/>
  <c r="AS104" s="1"/>
  <c r="AB104"/>
  <c r="AG104" s="1"/>
  <c r="P104"/>
  <c r="U104" s="1"/>
  <c r="ER103"/>
  <c r="EW103" s="1"/>
  <c r="EF103"/>
  <c r="EK103" s="1"/>
  <c r="DT103"/>
  <c r="DY103" s="1"/>
  <c r="DH103"/>
  <c r="DM103" s="1"/>
  <c r="CV103"/>
  <c r="DA103" s="1"/>
  <c r="CJ103"/>
  <c r="CO103" s="1"/>
  <c r="BX103"/>
  <c r="CC103" s="1"/>
  <c r="BL103"/>
  <c r="BQ103" s="1"/>
  <c r="AZ103"/>
  <c r="BE103" s="1"/>
  <c r="AN103"/>
  <c r="AS103" s="1"/>
  <c r="AB103"/>
  <c r="AG103" s="1"/>
  <c r="P103"/>
  <c r="U103" s="1"/>
  <c r="ER102"/>
  <c r="EW102" s="1"/>
  <c r="EF102"/>
  <c r="EK102" s="1"/>
  <c r="DT102"/>
  <c r="DY102" s="1"/>
  <c r="DH102"/>
  <c r="DM102" s="1"/>
  <c r="CV102"/>
  <c r="DA102" s="1"/>
  <c r="CJ102"/>
  <c r="CO102" s="1"/>
  <c r="BX102"/>
  <c r="CC102" s="1"/>
  <c r="BL102"/>
  <c r="BQ102" s="1"/>
  <c r="AZ102"/>
  <c r="BE102" s="1"/>
  <c r="AN102"/>
  <c r="AS102" s="1"/>
  <c r="AB102"/>
  <c r="AG102" s="1"/>
  <c r="P102"/>
  <c r="U102" s="1"/>
  <c r="ER101"/>
  <c r="EW101" s="1"/>
  <c r="EF101"/>
  <c r="EK101" s="1"/>
  <c r="DT101"/>
  <c r="DY101" s="1"/>
  <c r="DH101"/>
  <c r="DM101" s="1"/>
  <c r="CV101"/>
  <c r="DA101" s="1"/>
  <c r="CJ101"/>
  <c r="CO101" s="1"/>
  <c r="BX101"/>
  <c r="CC101" s="1"/>
  <c r="BL101"/>
  <c r="BQ101" s="1"/>
  <c r="AZ101"/>
  <c r="BE101" s="1"/>
  <c r="AN101"/>
  <c r="AS101" s="1"/>
  <c r="AB101"/>
  <c r="AG101" s="1"/>
  <c r="P101"/>
  <c r="U101" s="1"/>
  <c r="ER100"/>
  <c r="EW100" s="1"/>
  <c r="EF100"/>
  <c r="EK100" s="1"/>
  <c r="DT100"/>
  <c r="DY100" s="1"/>
  <c r="DH100"/>
  <c r="DM100" s="1"/>
  <c r="CV100"/>
  <c r="DA100" s="1"/>
  <c r="CJ100"/>
  <c r="CO100" s="1"/>
  <c r="BX100"/>
  <c r="CC100" s="1"/>
  <c r="BL100"/>
  <c r="BQ100" s="1"/>
  <c r="AZ100"/>
  <c r="BE100" s="1"/>
  <c r="AN100"/>
  <c r="AS100" s="1"/>
  <c r="AB100"/>
  <c r="AG100" s="1"/>
  <c r="P100"/>
  <c r="U100" s="1"/>
  <c r="ER99"/>
  <c r="EW99" s="1"/>
  <c r="EF99"/>
  <c r="EK99" s="1"/>
  <c r="DT99"/>
  <c r="DY99" s="1"/>
  <c r="DH99"/>
  <c r="DM99" s="1"/>
  <c r="CV99"/>
  <c r="DA99" s="1"/>
  <c r="CJ99"/>
  <c r="CO99" s="1"/>
  <c r="BX99"/>
  <c r="CC99" s="1"/>
  <c r="BL99"/>
  <c r="BQ99" s="1"/>
  <c r="AZ99"/>
  <c r="BE99" s="1"/>
  <c r="AN99"/>
  <c r="AS99" s="1"/>
  <c r="AB99"/>
  <c r="AG99" s="1"/>
  <c r="P99"/>
  <c r="U99" s="1"/>
  <c r="ER98"/>
  <c r="EW98" s="1"/>
  <c r="EF98"/>
  <c r="EK98" s="1"/>
  <c r="DT98"/>
  <c r="DY98" s="1"/>
  <c r="DH98"/>
  <c r="DM98" s="1"/>
  <c r="CV98"/>
  <c r="DA98" s="1"/>
  <c r="CJ98"/>
  <c r="CO98" s="1"/>
  <c r="BX98"/>
  <c r="CC98" s="1"/>
  <c r="BL98"/>
  <c r="BQ98" s="1"/>
  <c r="AZ98"/>
  <c r="BE98" s="1"/>
  <c r="AN98"/>
  <c r="AS98" s="1"/>
  <c r="AB98"/>
  <c r="AG98" s="1"/>
  <c r="P98"/>
  <c r="U98" s="1"/>
  <c r="ER97"/>
  <c r="EW97" s="1"/>
  <c r="EF97"/>
  <c r="EK97" s="1"/>
  <c r="DT97"/>
  <c r="DY97" s="1"/>
  <c r="DH97"/>
  <c r="DM97" s="1"/>
  <c r="CV97"/>
  <c r="DA97" s="1"/>
  <c r="CJ97"/>
  <c r="CO97" s="1"/>
  <c r="BX97"/>
  <c r="CC97" s="1"/>
  <c r="BL97"/>
  <c r="BQ97" s="1"/>
  <c r="AZ97"/>
  <c r="BE97" s="1"/>
  <c r="AN97"/>
  <c r="AS97" s="1"/>
  <c r="AB97"/>
  <c r="AG97" s="1"/>
  <c r="P97"/>
  <c r="U97" s="1"/>
  <c r="ER96"/>
  <c r="EW96" s="1"/>
  <c r="EF96"/>
  <c r="EK96" s="1"/>
  <c r="DT96"/>
  <c r="DY96" s="1"/>
  <c r="DH96"/>
  <c r="DM96" s="1"/>
  <c r="CV96"/>
  <c r="DA96" s="1"/>
  <c r="CJ96"/>
  <c r="CO96" s="1"/>
  <c r="BX96"/>
  <c r="CC96" s="1"/>
  <c r="BL96"/>
  <c r="BQ96" s="1"/>
  <c r="AZ96"/>
  <c r="BE96" s="1"/>
  <c r="AN96"/>
  <c r="AS96" s="1"/>
  <c r="AB96"/>
  <c r="AG96" s="1"/>
  <c r="P96"/>
  <c r="U96" s="1"/>
  <c r="ER95"/>
  <c r="EW95" s="1"/>
  <c r="EF95"/>
  <c r="EK95" s="1"/>
  <c r="DT95"/>
  <c r="DY95" s="1"/>
  <c r="DH95"/>
  <c r="DM95" s="1"/>
  <c r="CV95"/>
  <c r="DA95" s="1"/>
  <c r="CJ95"/>
  <c r="CO95" s="1"/>
  <c r="BX95"/>
  <c r="CC95" s="1"/>
  <c r="BL95"/>
  <c r="BQ95" s="1"/>
  <c r="AZ95"/>
  <c r="BE95" s="1"/>
  <c r="AN95"/>
  <c r="AS95" s="1"/>
  <c r="AB95"/>
  <c r="AG95" s="1"/>
  <c r="P95"/>
  <c r="U95" s="1"/>
  <c r="ER94"/>
  <c r="EW94" s="1"/>
  <c r="EF94"/>
  <c r="EK94" s="1"/>
  <c r="DT94"/>
  <c r="DY94" s="1"/>
  <c r="DH94"/>
  <c r="DM94" s="1"/>
  <c r="CV94"/>
  <c r="DA94" s="1"/>
  <c r="CJ94"/>
  <c r="CO94" s="1"/>
  <c r="BX94"/>
  <c r="CC94" s="1"/>
  <c r="BL94"/>
  <c r="BQ94" s="1"/>
  <c r="AZ94"/>
  <c r="BE94" s="1"/>
  <c r="AN94"/>
  <c r="AS94" s="1"/>
  <c r="AB94"/>
  <c r="AG94" s="1"/>
  <c r="P94"/>
  <c r="U94" s="1"/>
  <c r="ER93"/>
  <c r="EW93" s="1"/>
  <c r="EF93"/>
  <c r="EK93" s="1"/>
  <c r="DT93"/>
  <c r="DY93" s="1"/>
  <c r="DH93"/>
  <c r="DM93" s="1"/>
  <c r="CV93"/>
  <c r="DA93" s="1"/>
  <c r="CJ93"/>
  <c r="CO93" s="1"/>
  <c r="BX93"/>
  <c r="CC93" s="1"/>
  <c r="BL93"/>
  <c r="BQ93" s="1"/>
  <c r="AZ93"/>
  <c r="BE93" s="1"/>
  <c r="AN93"/>
  <c r="AS93" s="1"/>
  <c r="AB93"/>
  <c r="AG93" s="1"/>
  <c r="P93"/>
  <c r="U93" s="1"/>
  <c r="ER92"/>
  <c r="EW92" s="1"/>
  <c r="EF92"/>
  <c r="EK92" s="1"/>
  <c r="DT92"/>
  <c r="DY92" s="1"/>
  <c r="DH92"/>
  <c r="DM92" s="1"/>
  <c r="CV92"/>
  <c r="DA92" s="1"/>
  <c r="CJ92"/>
  <c r="CO92" s="1"/>
  <c r="BX92"/>
  <c r="CC92" s="1"/>
  <c r="BL92"/>
  <c r="BQ92" s="1"/>
  <c r="AZ92"/>
  <c r="BE92" s="1"/>
  <c r="AN92"/>
  <c r="AS92" s="1"/>
  <c r="AB92"/>
  <c r="AG92" s="1"/>
  <c r="P92"/>
  <c r="U92" s="1"/>
  <c r="ER91"/>
  <c r="EW91" s="1"/>
  <c r="EF91"/>
  <c r="EK91" s="1"/>
  <c r="DT91"/>
  <c r="DY91" s="1"/>
  <c r="DH91"/>
  <c r="DM91" s="1"/>
  <c r="CV91"/>
  <c r="DA91" s="1"/>
  <c r="CJ91"/>
  <c r="CO91" s="1"/>
  <c r="BX91"/>
  <c r="CC91" s="1"/>
  <c r="BL91"/>
  <c r="BQ91" s="1"/>
  <c r="AZ91"/>
  <c r="BE91" s="1"/>
  <c r="AN91"/>
  <c r="AS91" s="1"/>
  <c r="AB91"/>
  <c r="AG91" s="1"/>
  <c r="P91"/>
  <c r="U91" s="1"/>
  <c r="ER90"/>
  <c r="EW90" s="1"/>
  <c r="EF90"/>
  <c r="EK90" s="1"/>
  <c r="DT90"/>
  <c r="DY90" s="1"/>
  <c r="DH90"/>
  <c r="DM90" s="1"/>
  <c r="CV90"/>
  <c r="DA90" s="1"/>
  <c r="CJ90"/>
  <c r="CO90" s="1"/>
  <c r="BX90"/>
  <c r="CC90" s="1"/>
  <c r="BL90"/>
  <c r="BQ90" s="1"/>
  <c r="AZ90"/>
  <c r="BE90" s="1"/>
  <c r="AN90"/>
  <c r="AS90" s="1"/>
  <c r="AB90"/>
  <c r="AG90" s="1"/>
  <c r="P90"/>
  <c r="U90" s="1"/>
  <c r="ER89"/>
  <c r="EW89" s="1"/>
  <c r="EF89"/>
  <c r="EK89" s="1"/>
  <c r="DT89"/>
  <c r="DY89" s="1"/>
  <c r="DH89"/>
  <c r="DM89" s="1"/>
  <c r="CV89"/>
  <c r="DA89" s="1"/>
  <c r="CJ89"/>
  <c r="CO89" s="1"/>
  <c r="BX89"/>
  <c r="CC89" s="1"/>
  <c r="BL89"/>
  <c r="BQ89" s="1"/>
  <c r="AZ89"/>
  <c r="BE89" s="1"/>
  <c r="AN89"/>
  <c r="AS89" s="1"/>
  <c r="AB89"/>
  <c r="AG89" s="1"/>
  <c r="P89"/>
  <c r="U89" s="1"/>
  <c r="ER88"/>
  <c r="EW88" s="1"/>
  <c r="EF88"/>
  <c r="EK88" s="1"/>
  <c r="DT88"/>
  <c r="DY88" s="1"/>
  <c r="DH88"/>
  <c r="DM88" s="1"/>
  <c r="CV88"/>
  <c r="DA88" s="1"/>
  <c r="CJ88"/>
  <c r="CO88" s="1"/>
  <c r="BX88"/>
  <c r="CC88" s="1"/>
  <c r="BL88"/>
  <c r="BQ88" s="1"/>
  <c r="AZ88"/>
  <c r="BE88" s="1"/>
  <c r="AN88"/>
  <c r="AS88" s="1"/>
  <c r="AB88"/>
  <c r="AG88" s="1"/>
  <c r="P88"/>
  <c r="U88" s="1"/>
  <c r="ER87"/>
  <c r="EW87" s="1"/>
  <c r="EF87"/>
  <c r="EK87" s="1"/>
  <c r="DT87"/>
  <c r="DY87" s="1"/>
  <c r="DH87"/>
  <c r="DM87" s="1"/>
  <c r="CV87"/>
  <c r="DA87" s="1"/>
  <c r="CJ87"/>
  <c r="CO87" s="1"/>
  <c r="BX87"/>
  <c r="CC87" s="1"/>
  <c r="BL87"/>
  <c r="BQ87" s="1"/>
  <c r="AZ87"/>
  <c r="BE87" s="1"/>
  <c r="AN87"/>
  <c r="AS87" s="1"/>
  <c r="AB87"/>
  <c r="AG87" s="1"/>
  <c r="P87"/>
  <c r="U87" s="1"/>
  <c r="ER86"/>
  <c r="EW86" s="1"/>
  <c r="EF86"/>
  <c r="EK86" s="1"/>
  <c r="DT86"/>
  <c r="DY86" s="1"/>
  <c r="DH86"/>
  <c r="DM86" s="1"/>
  <c r="CV86"/>
  <c r="DA86" s="1"/>
  <c r="CJ86"/>
  <c r="CO86" s="1"/>
  <c r="BX86"/>
  <c r="CC86" s="1"/>
  <c r="BL86"/>
  <c r="BQ86" s="1"/>
  <c r="AZ86"/>
  <c r="BE86" s="1"/>
  <c r="AN86"/>
  <c r="AS86" s="1"/>
  <c r="AB86"/>
  <c r="AG86" s="1"/>
  <c r="P86"/>
  <c r="U86" s="1"/>
  <c r="ER85"/>
  <c r="EW85" s="1"/>
  <c r="EF85"/>
  <c r="EK85" s="1"/>
  <c r="DT85"/>
  <c r="DY85" s="1"/>
  <c r="DH85"/>
  <c r="DM85" s="1"/>
  <c r="CV85"/>
  <c r="DA85" s="1"/>
  <c r="CJ85"/>
  <c r="CO85" s="1"/>
  <c r="BX85"/>
  <c r="CC85" s="1"/>
  <c r="BL85"/>
  <c r="BQ85" s="1"/>
  <c r="AZ85"/>
  <c r="BE85" s="1"/>
  <c r="AN85"/>
  <c r="AS85" s="1"/>
  <c r="AB85"/>
  <c r="AG85" s="1"/>
  <c r="P85"/>
  <c r="U85" s="1"/>
  <c r="ER84"/>
  <c r="EW84" s="1"/>
  <c r="EF84"/>
  <c r="EK84" s="1"/>
  <c r="DT84"/>
  <c r="DY84" s="1"/>
  <c r="DH84"/>
  <c r="DM84" s="1"/>
  <c r="CV84"/>
  <c r="DA84" s="1"/>
  <c r="CJ84"/>
  <c r="CO84" s="1"/>
  <c r="BX84"/>
  <c r="CC84" s="1"/>
  <c r="BL84"/>
  <c r="BQ84" s="1"/>
  <c r="AZ84"/>
  <c r="BE84" s="1"/>
  <c r="AN84"/>
  <c r="AS84" s="1"/>
  <c r="AB84"/>
  <c r="AG84" s="1"/>
  <c r="P84"/>
  <c r="U84" s="1"/>
  <c r="ER83"/>
  <c r="EW83" s="1"/>
  <c r="EF83"/>
  <c r="EK83" s="1"/>
  <c r="DT83"/>
  <c r="DY83" s="1"/>
  <c r="DH83"/>
  <c r="DM83" s="1"/>
  <c r="CV83"/>
  <c r="DA83" s="1"/>
  <c r="CJ83"/>
  <c r="CO83" s="1"/>
  <c r="BX83"/>
  <c r="CC83" s="1"/>
  <c r="BL83"/>
  <c r="BQ83" s="1"/>
  <c r="AZ83"/>
  <c r="BE83" s="1"/>
  <c r="AN83"/>
  <c r="AS83" s="1"/>
  <c r="AB83"/>
  <c r="AG83" s="1"/>
  <c r="P83"/>
  <c r="U83" s="1"/>
  <c r="ER82"/>
  <c r="EW82" s="1"/>
  <c r="EF82"/>
  <c r="EK82" s="1"/>
  <c r="DT82"/>
  <c r="DY82" s="1"/>
  <c r="DH82"/>
  <c r="DM82" s="1"/>
  <c r="CV82"/>
  <c r="DA82" s="1"/>
  <c r="CJ82"/>
  <c r="CO82" s="1"/>
  <c r="BX82"/>
  <c r="CC82" s="1"/>
  <c r="BL82"/>
  <c r="BQ82" s="1"/>
  <c r="AZ82"/>
  <c r="BE82" s="1"/>
  <c r="AN82"/>
  <c r="AS82" s="1"/>
  <c r="AB82"/>
  <c r="AG82" s="1"/>
  <c r="P82"/>
  <c r="U82" s="1"/>
  <c r="ER81"/>
  <c r="EW81" s="1"/>
  <c r="EF81"/>
  <c r="EK81" s="1"/>
  <c r="DT81"/>
  <c r="DY81" s="1"/>
  <c r="DH81"/>
  <c r="DM81" s="1"/>
  <c r="CV81"/>
  <c r="DA81" s="1"/>
  <c r="CJ81"/>
  <c r="CO81" s="1"/>
  <c r="BX81"/>
  <c r="CC81" s="1"/>
  <c r="BL81"/>
  <c r="BQ81" s="1"/>
  <c r="AZ81"/>
  <c r="BE81" s="1"/>
  <c r="AN81"/>
  <c r="AS81" s="1"/>
  <c r="AB81"/>
  <c r="AG81" s="1"/>
  <c r="P81"/>
  <c r="U81" s="1"/>
  <c r="ER80"/>
  <c r="EW80" s="1"/>
  <c r="EF80"/>
  <c r="EK80" s="1"/>
  <c r="DT80"/>
  <c r="DY80" s="1"/>
  <c r="DH80"/>
  <c r="DM80" s="1"/>
  <c r="CV80"/>
  <c r="DA80" s="1"/>
  <c r="CJ80"/>
  <c r="CO80" s="1"/>
  <c r="BX80"/>
  <c r="CC80" s="1"/>
  <c r="BL80"/>
  <c r="BQ80" s="1"/>
  <c r="AZ80"/>
  <c r="BE80" s="1"/>
  <c r="AN80"/>
  <c r="AS80" s="1"/>
  <c r="AB80"/>
  <c r="AG80" s="1"/>
  <c r="P80"/>
  <c r="U80" s="1"/>
  <c r="ER79"/>
  <c r="EW79" s="1"/>
  <c r="EF79"/>
  <c r="EK79" s="1"/>
  <c r="DT79"/>
  <c r="DY79" s="1"/>
  <c r="DH79"/>
  <c r="DM79" s="1"/>
  <c r="CV79"/>
  <c r="DA79" s="1"/>
  <c r="CJ79"/>
  <c r="CO79" s="1"/>
  <c r="BX79"/>
  <c r="CC79" s="1"/>
  <c r="BL79"/>
  <c r="BQ79" s="1"/>
  <c r="AZ79"/>
  <c r="BE79" s="1"/>
  <c r="AN79"/>
  <c r="AS79" s="1"/>
  <c r="AB79"/>
  <c r="AG79" s="1"/>
  <c r="P79"/>
  <c r="U79" s="1"/>
  <c r="ER78"/>
  <c r="EW78" s="1"/>
  <c r="EF78"/>
  <c r="EK78" s="1"/>
  <c r="DT78"/>
  <c r="DY78" s="1"/>
  <c r="DH78"/>
  <c r="DM78" s="1"/>
  <c r="CV78"/>
  <c r="DA78" s="1"/>
  <c r="CJ78"/>
  <c r="CO78" s="1"/>
  <c r="BX78"/>
  <c r="CC78" s="1"/>
  <c r="BL78"/>
  <c r="BQ78" s="1"/>
  <c r="AZ78"/>
  <c r="BE78" s="1"/>
  <c r="AN78"/>
  <c r="AS78" s="1"/>
  <c r="AB78"/>
  <c r="AG78" s="1"/>
  <c r="P78"/>
  <c r="U78" s="1"/>
  <c r="ER77"/>
  <c r="EW77" s="1"/>
  <c r="EF77"/>
  <c r="EK77" s="1"/>
  <c r="DT77"/>
  <c r="DY77" s="1"/>
  <c r="DH77"/>
  <c r="DM77" s="1"/>
  <c r="CV77"/>
  <c r="DA77" s="1"/>
  <c r="CJ77"/>
  <c r="CO77" s="1"/>
  <c r="BX77"/>
  <c r="CC77" s="1"/>
  <c r="BL77"/>
  <c r="BQ77" s="1"/>
  <c r="AZ77"/>
  <c r="BE77" s="1"/>
  <c r="AN77"/>
  <c r="AS77" s="1"/>
  <c r="AB77"/>
  <c r="AG77" s="1"/>
  <c r="P77"/>
  <c r="U77" s="1"/>
  <c r="ER76"/>
  <c r="EW76" s="1"/>
  <c r="EF76"/>
  <c r="EK76" s="1"/>
  <c r="DT76"/>
  <c r="DY76" s="1"/>
  <c r="DH76"/>
  <c r="DM76" s="1"/>
  <c r="CV76"/>
  <c r="DA76" s="1"/>
  <c r="CJ76"/>
  <c r="CO76" s="1"/>
  <c r="BX76"/>
  <c r="CC76" s="1"/>
  <c r="BL76"/>
  <c r="BQ76" s="1"/>
  <c r="AZ76"/>
  <c r="BE76" s="1"/>
  <c r="AN76"/>
  <c r="AS76" s="1"/>
  <c r="AB76"/>
  <c r="AG76" s="1"/>
  <c r="P76"/>
  <c r="U76" s="1"/>
  <c r="ER75"/>
  <c r="EW75" s="1"/>
  <c r="EF75"/>
  <c r="EK75" s="1"/>
  <c r="DT75"/>
  <c r="DY75" s="1"/>
  <c r="DH75"/>
  <c r="DM75" s="1"/>
  <c r="CV75"/>
  <c r="DA75" s="1"/>
  <c r="CJ75"/>
  <c r="CO75" s="1"/>
  <c r="BX75"/>
  <c r="CC75" s="1"/>
  <c r="BL75"/>
  <c r="BQ75" s="1"/>
  <c r="AZ75"/>
  <c r="BE75" s="1"/>
  <c r="AN75"/>
  <c r="AS75" s="1"/>
  <c r="AB75"/>
  <c r="AG75" s="1"/>
  <c r="P75"/>
  <c r="U75" s="1"/>
  <c r="ER74"/>
  <c r="EW74" s="1"/>
  <c r="EF74"/>
  <c r="EK74" s="1"/>
  <c r="DT74"/>
  <c r="DY74" s="1"/>
  <c r="DH74"/>
  <c r="DM74" s="1"/>
  <c r="CV74"/>
  <c r="DA74" s="1"/>
  <c r="CJ74"/>
  <c r="CO74" s="1"/>
  <c r="BX74"/>
  <c r="CC74" s="1"/>
  <c r="BL74"/>
  <c r="BQ74" s="1"/>
  <c r="AZ74"/>
  <c r="BE74" s="1"/>
  <c r="AN74"/>
  <c r="AS74" s="1"/>
  <c r="AB74"/>
  <c r="AG74" s="1"/>
  <c r="P74"/>
  <c r="U74" s="1"/>
  <c r="ER73"/>
  <c r="EW73" s="1"/>
  <c r="EF73"/>
  <c r="EK73" s="1"/>
  <c r="DT73"/>
  <c r="DY73" s="1"/>
  <c r="DH73"/>
  <c r="DM73" s="1"/>
  <c r="CV73"/>
  <c r="DA73" s="1"/>
  <c r="CJ73"/>
  <c r="CO73" s="1"/>
  <c r="BX73"/>
  <c r="CC73" s="1"/>
  <c r="BL73"/>
  <c r="BQ73" s="1"/>
  <c r="AZ73"/>
  <c r="BE73" s="1"/>
  <c r="AN73"/>
  <c r="AS73" s="1"/>
  <c r="AB73"/>
  <c r="AG73" s="1"/>
  <c r="P73"/>
  <c r="U73" s="1"/>
  <c r="ER72"/>
  <c r="EW72" s="1"/>
  <c r="EF72"/>
  <c r="EK72" s="1"/>
  <c r="DT72"/>
  <c r="DY72" s="1"/>
  <c r="DH72"/>
  <c r="DM72" s="1"/>
  <c r="CV72"/>
  <c r="DA72" s="1"/>
  <c r="CJ72"/>
  <c r="CO72" s="1"/>
  <c r="BX72"/>
  <c r="CC72" s="1"/>
  <c r="BL72"/>
  <c r="BQ72" s="1"/>
  <c r="AZ72"/>
  <c r="BE72" s="1"/>
  <c r="AN72"/>
  <c r="AS72" s="1"/>
  <c r="AB72"/>
  <c r="AG72" s="1"/>
  <c r="P72"/>
  <c r="U72" s="1"/>
  <c r="ER71"/>
  <c r="EW71" s="1"/>
  <c r="EF71"/>
  <c r="EK71" s="1"/>
  <c r="DT71"/>
  <c r="DY71" s="1"/>
  <c r="DH71"/>
  <c r="DM71" s="1"/>
  <c r="CV71"/>
  <c r="DA71" s="1"/>
  <c r="CJ71"/>
  <c r="CO71" s="1"/>
  <c r="BX71"/>
  <c r="CC71" s="1"/>
  <c r="BL71"/>
  <c r="BQ71" s="1"/>
  <c r="AZ71"/>
  <c r="BE71" s="1"/>
  <c r="AN71"/>
  <c r="AS71" s="1"/>
  <c r="AB71"/>
  <c r="AG71" s="1"/>
  <c r="P71"/>
  <c r="U71" s="1"/>
  <c r="ER70"/>
  <c r="EW70" s="1"/>
  <c r="EF70"/>
  <c r="EK70" s="1"/>
  <c r="DT70"/>
  <c r="DY70" s="1"/>
  <c r="DH70"/>
  <c r="DM70" s="1"/>
  <c r="CV70"/>
  <c r="DA70" s="1"/>
  <c r="CJ70"/>
  <c r="CO70" s="1"/>
  <c r="BX70"/>
  <c r="CC70" s="1"/>
  <c r="BL70"/>
  <c r="BQ70" s="1"/>
  <c r="AZ70"/>
  <c r="BE70" s="1"/>
  <c r="AN70"/>
  <c r="AS70" s="1"/>
  <c r="AB70"/>
  <c r="AG70" s="1"/>
  <c r="P70"/>
  <c r="U70" s="1"/>
  <c r="ER69"/>
  <c r="EW69" s="1"/>
  <c r="EF69"/>
  <c r="EK69" s="1"/>
  <c r="DT69"/>
  <c r="DY69" s="1"/>
  <c r="DH69"/>
  <c r="DM69" s="1"/>
  <c r="CV69"/>
  <c r="DA69" s="1"/>
  <c r="CJ69"/>
  <c r="CO69" s="1"/>
  <c r="BX69"/>
  <c r="CC69" s="1"/>
  <c r="BL69"/>
  <c r="BQ69" s="1"/>
  <c r="AZ69"/>
  <c r="BE69" s="1"/>
  <c r="AN69"/>
  <c r="AS69" s="1"/>
  <c r="AB69"/>
  <c r="AG69" s="1"/>
  <c r="P69"/>
  <c r="U69" s="1"/>
  <c r="ER68"/>
  <c r="EW68" s="1"/>
  <c r="EF68"/>
  <c r="EK68" s="1"/>
  <c r="DT68"/>
  <c r="DY68" s="1"/>
  <c r="DH68"/>
  <c r="DM68" s="1"/>
  <c r="CV68"/>
  <c r="DA68" s="1"/>
  <c r="CJ68"/>
  <c r="CO68" s="1"/>
  <c r="BX68"/>
  <c r="CC68" s="1"/>
  <c r="BL68"/>
  <c r="BQ68" s="1"/>
  <c r="AZ68"/>
  <c r="BE68" s="1"/>
  <c r="AN68"/>
  <c r="AS68" s="1"/>
  <c r="AB68"/>
  <c r="AG68" s="1"/>
  <c r="P68"/>
  <c r="U68" s="1"/>
  <c r="ER67"/>
  <c r="EW67" s="1"/>
  <c r="EF67"/>
  <c r="EK67" s="1"/>
  <c r="DT67"/>
  <c r="DY67" s="1"/>
  <c r="DH67"/>
  <c r="DM67" s="1"/>
  <c r="CV67"/>
  <c r="DA67" s="1"/>
  <c r="CJ67"/>
  <c r="CO67" s="1"/>
  <c r="BX67"/>
  <c r="CC67" s="1"/>
  <c r="BL67"/>
  <c r="BQ67" s="1"/>
  <c r="AZ67"/>
  <c r="BE67" s="1"/>
  <c r="AN67"/>
  <c r="AS67" s="1"/>
  <c r="AB67"/>
  <c r="AG67" s="1"/>
  <c r="P67"/>
  <c r="U67" s="1"/>
  <c r="ER66"/>
  <c r="EW66" s="1"/>
  <c r="EF66"/>
  <c r="EK66" s="1"/>
  <c r="DT66"/>
  <c r="DY66" s="1"/>
  <c r="DH66"/>
  <c r="DM66" s="1"/>
  <c r="CV66"/>
  <c r="DA66" s="1"/>
  <c r="CJ66"/>
  <c r="CO66" s="1"/>
  <c r="BX66"/>
  <c r="CC66" s="1"/>
  <c r="BL66"/>
  <c r="BQ66" s="1"/>
  <c r="AZ66"/>
  <c r="BE66" s="1"/>
  <c r="AN66"/>
  <c r="AS66" s="1"/>
  <c r="AB66"/>
  <c r="AG66" s="1"/>
  <c r="P66"/>
  <c r="U66" s="1"/>
  <c r="ER65"/>
  <c r="EW65" s="1"/>
  <c r="EF65"/>
  <c r="EK65" s="1"/>
  <c r="DT65"/>
  <c r="DY65" s="1"/>
  <c r="DH65"/>
  <c r="DM65" s="1"/>
  <c r="CV65"/>
  <c r="DA65" s="1"/>
  <c r="CJ65"/>
  <c r="CO65" s="1"/>
  <c r="BX65"/>
  <c r="CC65" s="1"/>
  <c r="BL65"/>
  <c r="BQ65" s="1"/>
  <c r="AZ65"/>
  <c r="BE65" s="1"/>
  <c r="AN65"/>
  <c r="AS65" s="1"/>
  <c r="AB65"/>
  <c r="AG65" s="1"/>
  <c r="P65"/>
  <c r="U65" s="1"/>
  <c r="ER64"/>
  <c r="EW64" s="1"/>
  <c r="EF64"/>
  <c r="EK64" s="1"/>
  <c r="DT64"/>
  <c r="DY64" s="1"/>
  <c r="DH64"/>
  <c r="DM64" s="1"/>
  <c r="CV64"/>
  <c r="DA64" s="1"/>
  <c r="CJ64"/>
  <c r="CO64" s="1"/>
  <c r="BX64"/>
  <c r="CC64" s="1"/>
  <c r="BL64"/>
  <c r="BQ64" s="1"/>
  <c r="AZ64"/>
  <c r="BE64" s="1"/>
  <c r="AN64"/>
  <c r="AS64" s="1"/>
  <c r="AB64"/>
  <c r="AG64" s="1"/>
  <c r="P64"/>
  <c r="U64" s="1"/>
  <c r="ER63"/>
  <c r="EW63" s="1"/>
  <c r="EF63"/>
  <c r="EK63" s="1"/>
  <c r="DT63"/>
  <c r="DY63" s="1"/>
  <c r="DH63"/>
  <c r="DM63" s="1"/>
  <c r="CV63"/>
  <c r="DA63" s="1"/>
  <c r="CJ63"/>
  <c r="CO63" s="1"/>
  <c r="BX63"/>
  <c r="CC63" s="1"/>
  <c r="BL63"/>
  <c r="BQ63" s="1"/>
  <c r="AZ63"/>
  <c r="BE63" s="1"/>
  <c r="AN63"/>
  <c r="AS63" s="1"/>
  <c r="AB63"/>
  <c r="AG63" s="1"/>
  <c r="P63"/>
  <c r="U63" s="1"/>
  <c r="ER62"/>
  <c r="EW62" s="1"/>
  <c r="EF62"/>
  <c r="EK62" s="1"/>
  <c r="DT62"/>
  <c r="DY62" s="1"/>
  <c r="DH62"/>
  <c r="DM62" s="1"/>
  <c r="CV62"/>
  <c r="DA62" s="1"/>
  <c r="CJ62"/>
  <c r="CO62" s="1"/>
  <c r="BX62"/>
  <c r="CC62" s="1"/>
  <c r="BL62"/>
  <c r="BQ62" s="1"/>
  <c r="AZ62"/>
  <c r="BE62" s="1"/>
  <c r="AN62"/>
  <c r="AS62" s="1"/>
  <c r="AB62"/>
  <c r="AG62" s="1"/>
  <c r="P62"/>
  <c r="U62" s="1"/>
  <c r="ER61"/>
  <c r="EW61" s="1"/>
  <c r="EF61"/>
  <c r="EK61" s="1"/>
  <c r="DT61"/>
  <c r="DY61" s="1"/>
  <c r="DH61"/>
  <c r="DM61" s="1"/>
  <c r="CV61"/>
  <c r="DA61" s="1"/>
  <c r="CJ61"/>
  <c r="CO61" s="1"/>
  <c r="BX61"/>
  <c r="CC61" s="1"/>
  <c r="BL61"/>
  <c r="BQ61" s="1"/>
  <c r="AZ61"/>
  <c r="BE61" s="1"/>
  <c r="AN61"/>
  <c r="AS61" s="1"/>
  <c r="AB61"/>
  <c r="AG61" s="1"/>
  <c r="P61"/>
  <c r="U61" s="1"/>
  <c r="ER60"/>
  <c r="EW60" s="1"/>
  <c r="EF60"/>
  <c r="EK60" s="1"/>
  <c r="DT60"/>
  <c r="DY60" s="1"/>
  <c r="DH60"/>
  <c r="DM60" s="1"/>
  <c r="CV60"/>
  <c r="DA60" s="1"/>
  <c r="CJ60"/>
  <c r="CO60" s="1"/>
  <c r="BX60"/>
  <c r="CC60" s="1"/>
  <c r="BL60"/>
  <c r="BQ60" s="1"/>
  <c r="AZ60"/>
  <c r="BE60" s="1"/>
  <c r="AN60"/>
  <c r="AS60" s="1"/>
  <c r="AB60"/>
  <c r="AG60" s="1"/>
  <c r="P60"/>
  <c r="U60" s="1"/>
  <c r="ER59"/>
  <c r="EW59" s="1"/>
  <c r="EF59"/>
  <c r="EK59" s="1"/>
  <c r="DT59"/>
  <c r="DY59" s="1"/>
  <c r="DH59"/>
  <c r="DM59" s="1"/>
  <c r="CV59"/>
  <c r="DA59" s="1"/>
  <c r="CJ59"/>
  <c r="CO59" s="1"/>
  <c r="BX59"/>
  <c r="CC59" s="1"/>
  <c r="BL59"/>
  <c r="BQ59" s="1"/>
  <c r="AZ59"/>
  <c r="BE59" s="1"/>
  <c r="AN59"/>
  <c r="AS59" s="1"/>
  <c r="AB59"/>
  <c r="AG59" s="1"/>
  <c r="P59"/>
  <c r="U59" s="1"/>
  <c r="ER58"/>
  <c r="EW58" s="1"/>
  <c r="EF58"/>
  <c r="EK58" s="1"/>
  <c r="DT58"/>
  <c r="DY58" s="1"/>
  <c r="DH58"/>
  <c r="DM58" s="1"/>
  <c r="CV58"/>
  <c r="DA58" s="1"/>
  <c r="CJ58"/>
  <c r="CO58" s="1"/>
  <c r="BX58"/>
  <c r="CC58" s="1"/>
  <c r="BL58"/>
  <c r="BQ58" s="1"/>
  <c r="AZ58"/>
  <c r="BE58" s="1"/>
  <c r="AN58"/>
  <c r="AS58" s="1"/>
  <c r="AB58"/>
  <c r="AG58" s="1"/>
  <c r="P58"/>
  <c r="U58" s="1"/>
  <c r="ER57"/>
  <c r="EW57" s="1"/>
  <c r="EF57"/>
  <c r="EK57" s="1"/>
  <c r="DT57"/>
  <c r="DY57" s="1"/>
  <c r="DH57"/>
  <c r="DM57" s="1"/>
  <c r="CV57"/>
  <c r="DA57" s="1"/>
  <c r="CJ57"/>
  <c r="CO57" s="1"/>
  <c r="BX57"/>
  <c r="CC57" s="1"/>
  <c r="BL57"/>
  <c r="BQ57" s="1"/>
  <c r="AZ57"/>
  <c r="BE57" s="1"/>
  <c r="AN57"/>
  <c r="AS57" s="1"/>
  <c r="AB57"/>
  <c r="AG57" s="1"/>
  <c r="P57"/>
  <c r="U57" s="1"/>
  <c r="ER56"/>
  <c r="EW56" s="1"/>
  <c r="EF56"/>
  <c r="EK56" s="1"/>
  <c r="DT56"/>
  <c r="DY56" s="1"/>
  <c r="DH56"/>
  <c r="DM56" s="1"/>
  <c r="CV56"/>
  <c r="DA56" s="1"/>
  <c r="CJ56"/>
  <c r="CO56" s="1"/>
  <c r="BX56"/>
  <c r="CC56" s="1"/>
  <c r="BL56"/>
  <c r="BQ56" s="1"/>
  <c r="AZ56"/>
  <c r="BE56" s="1"/>
  <c r="AN56"/>
  <c r="AS56" s="1"/>
  <c r="AB56"/>
  <c r="AG56" s="1"/>
  <c r="P56"/>
  <c r="U56" s="1"/>
  <c r="ER55"/>
  <c r="EW55" s="1"/>
  <c r="EF55"/>
  <c r="EK55" s="1"/>
  <c r="DT55"/>
  <c r="DY55" s="1"/>
  <c r="DH55"/>
  <c r="DM55" s="1"/>
  <c r="CV55"/>
  <c r="DA55" s="1"/>
  <c r="CJ55"/>
  <c r="CO55" s="1"/>
  <c r="BX55"/>
  <c r="CC55" s="1"/>
  <c r="BL55"/>
  <c r="BQ55" s="1"/>
  <c r="AZ55"/>
  <c r="BE55" s="1"/>
  <c r="AN55"/>
  <c r="AS55" s="1"/>
  <c r="AB55"/>
  <c r="AG55" s="1"/>
  <c r="P55"/>
  <c r="U55" s="1"/>
  <c r="ER54"/>
  <c r="EW54" s="1"/>
  <c r="EF54"/>
  <c r="EK54" s="1"/>
  <c r="DT54"/>
  <c r="DY54" s="1"/>
  <c r="DH54"/>
  <c r="DM54" s="1"/>
  <c r="CV54"/>
  <c r="DA54" s="1"/>
  <c r="CJ54"/>
  <c r="CO54" s="1"/>
  <c r="BX54"/>
  <c r="CC54" s="1"/>
  <c r="BL54"/>
  <c r="BQ54" s="1"/>
  <c r="AZ54"/>
  <c r="BE54" s="1"/>
  <c r="AN54"/>
  <c r="AS54" s="1"/>
  <c r="AB54"/>
  <c r="AG54" s="1"/>
  <c r="P54"/>
  <c r="U54" s="1"/>
  <c r="ER53"/>
  <c r="EW53" s="1"/>
  <c r="EF53"/>
  <c r="EK53" s="1"/>
  <c r="DT53"/>
  <c r="DY53" s="1"/>
  <c r="DH53"/>
  <c r="DM53" s="1"/>
  <c r="CV53"/>
  <c r="DA53" s="1"/>
  <c r="CJ53"/>
  <c r="CO53" s="1"/>
  <c r="BX53"/>
  <c r="CC53" s="1"/>
  <c r="BL53"/>
  <c r="BQ53" s="1"/>
  <c r="AZ53"/>
  <c r="BE53" s="1"/>
  <c r="AN53"/>
  <c r="AS53" s="1"/>
  <c r="AB53"/>
  <c r="AG53" s="1"/>
  <c r="P53"/>
  <c r="U53" s="1"/>
  <c r="ER52"/>
  <c r="EW52" s="1"/>
  <c r="EF52"/>
  <c r="EK52" s="1"/>
  <c r="DT52"/>
  <c r="DY52" s="1"/>
  <c r="DH52"/>
  <c r="DM52" s="1"/>
  <c r="CV52"/>
  <c r="DA52" s="1"/>
  <c r="CJ52"/>
  <c r="CO52" s="1"/>
  <c r="BX52"/>
  <c r="CC52" s="1"/>
  <c r="BL52"/>
  <c r="BQ52" s="1"/>
  <c r="AZ52"/>
  <c r="BE52" s="1"/>
  <c r="AN52"/>
  <c r="AS52" s="1"/>
  <c r="AB52"/>
  <c r="AG52" s="1"/>
  <c r="P52"/>
  <c r="U52" s="1"/>
  <c r="ER51"/>
  <c r="EW51" s="1"/>
  <c r="EF51"/>
  <c r="EK51" s="1"/>
  <c r="DT51"/>
  <c r="DY51" s="1"/>
  <c r="DH51"/>
  <c r="DM51" s="1"/>
  <c r="CV51"/>
  <c r="DA51" s="1"/>
  <c r="CJ51"/>
  <c r="CO51" s="1"/>
  <c r="BX51"/>
  <c r="CC51" s="1"/>
  <c r="BL51"/>
  <c r="BQ51" s="1"/>
  <c r="AZ51"/>
  <c r="BE51" s="1"/>
  <c r="AN51"/>
  <c r="AS51" s="1"/>
  <c r="AB51"/>
  <c r="AG51" s="1"/>
  <c r="P51"/>
  <c r="U51" s="1"/>
  <c r="ER50"/>
  <c r="EW50" s="1"/>
  <c r="EF50"/>
  <c r="EK50" s="1"/>
  <c r="DT50"/>
  <c r="DY50" s="1"/>
  <c r="DH50"/>
  <c r="DM50" s="1"/>
  <c r="CV50"/>
  <c r="DA50" s="1"/>
  <c r="CJ50"/>
  <c r="CO50" s="1"/>
  <c r="BX50"/>
  <c r="CC50" s="1"/>
  <c r="BL50"/>
  <c r="BQ50" s="1"/>
  <c r="AZ50"/>
  <c r="BE50" s="1"/>
  <c r="AN50"/>
  <c r="AS50" s="1"/>
  <c r="AB50"/>
  <c r="AG50" s="1"/>
  <c r="P50"/>
  <c r="U50" s="1"/>
  <c r="ER49"/>
  <c r="EW49" s="1"/>
  <c r="EF49"/>
  <c r="EK49" s="1"/>
  <c r="DT49"/>
  <c r="DY49" s="1"/>
  <c r="DH49"/>
  <c r="DM49" s="1"/>
  <c r="CV49"/>
  <c r="DA49" s="1"/>
  <c r="CJ49"/>
  <c r="CO49" s="1"/>
  <c r="BX49"/>
  <c r="CC49" s="1"/>
  <c r="BL49"/>
  <c r="BQ49" s="1"/>
  <c r="AZ49"/>
  <c r="BE49" s="1"/>
  <c r="AN49"/>
  <c r="AS49" s="1"/>
  <c r="AB49"/>
  <c r="AG49" s="1"/>
  <c r="P49"/>
  <c r="U49" s="1"/>
  <c r="ER48"/>
  <c r="EW48" s="1"/>
  <c r="EF48"/>
  <c r="EK48" s="1"/>
  <c r="DT48"/>
  <c r="DY48" s="1"/>
  <c r="DH48"/>
  <c r="DM48" s="1"/>
  <c r="CV48"/>
  <c r="DA48" s="1"/>
  <c r="CJ48"/>
  <c r="CO48" s="1"/>
  <c r="BX48"/>
  <c r="CC48" s="1"/>
  <c r="BL48"/>
  <c r="BQ48" s="1"/>
  <c r="AZ48"/>
  <c r="BE48" s="1"/>
  <c r="AN48"/>
  <c r="AS48" s="1"/>
  <c r="AB48"/>
  <c r="AG48" s="1"/>
  <c r="P48"/>
  <c r="U48" s="1"/>
  <c r="ER47"/>
  <c r="EW47" s="1"/>
  <c r="EF47"/>
  <c r="EK47" s="1"/>
  <c r="DT47"/>
  <c r="DY47" s="1"/>
  <c r="DH47"/>
  <c r="DM47" s="1"/>
  <c r="CV47"/>
  <c r="DA47" s="1"/>
  <c r="CJ47"/>
  <c r="CO47" s="1"/>
  <c r="BX47"/>
  <c r="CC47" s="1"/>
  <c r="BL47"/>
  <c r="BQ47" s="1"/>
  <c r="AZ47"/>
  <c r="BE47" s="1"/>
  <c r="AN47"/>
  <c r="AS47" s="1"/>
  <c r="AB47"/>
  <c r="AG47" s="1"/>
  <c r="P47"/>
  <c r="U47" s="1"/>
  <c r="ER46"/>
  <c r="EW46" s="1"/>
  <c r="EF46"/>
  <c r="EK46" s="1"/>
  <c r="DT46"/>
  <c r="DY46" s="1"/>
  <c r="DH46"/>
  <c r="DM46" s="1"/>
  <c r="CV46"/>
  <c r="DA46" s="1"/>
  <c r="CJ46"/>
  <c r="CO46" s="1"/>
  <c r="BX46"/>
  <c r="CC46" s="1"/>
  <c r="BL46"/>
  <c r="BQ46" s="1"/>
  <c r="AZ46"/>
  <c r="BE46" s="1"/>
  <c r="AN46"/>
  <c r="AS46" s="1"/>
  <c r="AB46"/>
  <c r="AG46" s="1"/>
  <c r="P46"/>
  <c r="U46" s="1"/>
  <c r="ER45"/>
  <c r="EW45" s="1"/>
  <c r="EF45"/>
  <c r="EK45" s="1"/>
  <c r="DT45"/>
  <c r="DY45" s="1"/>
  <c r="DH45"/>
  <c r="DM45" s="1"/>
  <c r="CV45"/>
  <c r="DA45" s="1"/>
  <c r="CJ45"/>
  <c r="CO45" s="1"/>
  <c r="BX45"/>
  <c r="CC45" s="1"/>
  <c r="BL45"/>
  <c r="BQ45" s="1"/>
  <c r="AZ45"/>
  <c r="BE45" s="1"/>
  <c r="AN45"/>
  <c r="AS45" s="1"/>
  <c r="AB45"/>
  <c r="AG45" s="1"/>
  <c r="P45"/>
  <c r="U45" s="1"/>
  <c r="ER44"/>
  <c r="EW44" s="1"/>
  <c r="EF44"/>
  <c r="EK44" s="1"/>
  <c r="DT44"/>
  <c r="DY44" s="1"/>
  <c r="DH44"/>
  <c r="DM44" s="1"/>
  <c r="CV44"/>
  <c r="DA44" s="1"/>
  <c r="CJ44"/>
  <c r="CO44" s="1"/>
  <c r="BX44"/>
  <c r="CC44" s="1"/>
  <c r="BL44"/>
  <c r="BQ44" s="1"/>
  <c r="AZ44"/>
  <c r="BE44" s="1"/>
  <c r="AN44"/>
  <c r="AS44" s="1"/>
  <c r="AB44"/>
  <c r="AG44" s="1"/>
  <c r="P44"/>
  <c r="U44" s="1"/>
  <c r="ER43"/>
  <c r="EW43" s="1"/>
  <c r="EF43"/>
  <c r="EK43" s="1"/>
  <c r="DT43"/>
  <c r="DY43" s="1"/>
  <c r="DH43"/>
  <c r="DM43" s="1"/>
  <c r="CV43"/>
  <c r="DA43" s="1"/>
  <c r="CJ43"/>
  <c r="CO43" s="1"/>
  <c r="BX43"/>
  <c r="CC43" s="1"/>
  <c r="BL43"/>
  <c r="BQ43" s="1"/>
  <c r="AZ43"/>
  <c r="BE43" s="1"/>
  <c r="AN43"/>
  <c r="AS43" s="1"/>
  <c r="AB43"/>
  <c r="AG43" s="1"/>
  <c r="P43"/>
  <c r="U43" s="1"/>
  <c r="ER42"/>
  <c r="EW42" s="1"/>
  <c r="EF42"/>
  <c r="EK42" s="1"/>
  <c r="DT42"/>
  <c r="DY42" s="1"/>
  <c r="DH42"/>
  <c r="DM42" s="1"/>
  <c r="CV42"/>
  <c r="DA42" s="1"/>
  <c r="CJ42"/>
  <c r="CO42" s="1"/>
  <c r="BX42"/>
  <c r="CC42" s="1"/>
  <c r="BL42"/>
  <c r="BQ42" s="1"/>
  <c r="AZ42"/>
  <c r="BE42" s="1"/>
  <c r="AN42"/>
  <c r="AS42" s="1"/>
  <c r="AB42"/>
  <c r="AG42" s="1"/>
  <c r="P42"/>
  <c r="U42" s="1"/>
  <c r="ER41"/>
  <c r="EW41" s="1"/>
  <c r="EF41"/>
  <c r="EK41" s="1"/>
  <c r="DT41"/>
  <c r="DY41" s="1"/>
  <c r="DH41"/>
  <c r="DM41" s="1"/>
  <c r="CV41"/>
  <c r="DA41" s="1"/>
  <c r="CJ41"/>
  <c r="CO41" s="1"/>
  <c r="BX41"/>
  <c r="CC41" s="1"/>
  <c r="BL41"/>
  <c r="BQ41" s="1"/>
  <c r="AZ41"/>
  <c r="BE41" s="1"/>
  <c r="AN41"/>
  <c r="AS41" s="1"/>
  <c r="AB41"/>
  <c r="AG41" s="1"/>
  <c r="P41"/>
  <c r="U41" s="1"/>
  <c r="ER40"/>
  <c r="EW40" s="1"/>
  <c r="EF40"/>
  <c r="EK40" s="1"/>
  <c r="DT40"/>
  <c r="DY40" s="1"/>
  <c r="DH40"/>
  <c r="DM40" s="1"/>
  <c r="CV40"/>
  <c r="DA40" s="1"/>
  <c r="CJ40"/>
  <c r="CO40" s="1"/>
  <c r="BX40"/>
  <c r="CC40" s="1"/>
  <c r="BL40"/>
  <c r="BQ40" s="1"/>
  <c r="AZ40"/>
  <c r="BE40" s="1"/>
  <c r="AN40"/>
  <c r="AS40" s="1"/>
  <c r="AB40"/>
  <c r="AG40" s="1"/>
  <c r="P40"/>
  <c r="U40" s="1"/>
  <c r="ER39"/>
  <c r="EW39" s="1"/>
  <c r="EF39"/>
  <c r="EK39" s="1"/>
  <c r="DT39"/>
  <c r="DY39" s="1"/>
  <c r="DH39"/>
  <c r="DM39" s="1"/>
  <c r="CV39"/>
  <c r="DA39" s="1"/>
  <c r="CJ39"/>
  <c r="CO39" s="1"/>
  <c r="BX39"/>
  <c r="CC39" s="1"/>
  <c r="BL39"/>
  <c r="BQ39" s="1"/>
  <c r="AZ39"/>
  <c r="BE39" s="1"/>
  <c r="AN39"/>
  <c r="AS39" s="1"/>
  <c r="AB39"/>
  <c r="AG39" s="1"/>
  <c r="P39"/>
  <c r="U39" s="1"/>
  <c r="ER38"/>
  <c r="EW38" s="1"/>
  <c r="EF38"/>
  <c r="EK38" s="1"/>
  <c r="DT38"/>
  <c r="DY38" s="1"/>
  <c r="DH38"/>
  <c r="DM38" s="1"/>
  <c r="CV38"/>
  <c r="DA38" s="1"/>
  <c r="CJ38"/>
  <c r="CO38" s="1"/>
  <c r="BX38"/>
  <c r="CC38" s="1"/>
  <c r="BL38"/>
  <c r="BQ38" s="1"/>
  <c r="AZ38"/>
  <c r="BE38" s="1"/>
  <c r="AN38"/>
  <c r="AS38" s="1"/>
  <c r="AB38"/>
  <c r="AG38" s="1"/>
  <c r="P38"/>
  <c r="U38" s="1"/>
  <c r="ER37"/>
  <c r="EW37" s="1"/>
  <c r="EF37"/>
  <c r="EK37" s="1"/>
  <c r="DT37"/>
  <c r="DY37" s="1"/>
  <c r="DH37"/>
  <c r="DM37" s="1"/>
  <c r="CV37"/>
  <c r="DA37" s="1"/>
  <c r="CJ37"/>
  <c r="CO37" s="1"/>
  <c r="BX37"/>
  <c r="CC37" s="1"/>
  <c r="BL37"/>
  <c r="BQ37" s="1"/>
  <c r="AZ37"/>
  <c r="BE37" s="1"/>
  <c r="AN37"/>
  <c r="AS37" s="1"/>
  <c r="AB37"/>
  <c r="AG37" s="1"/>
  <c r="P37"/>
  <c r="U37" s="1"/>
  <c r="ER36"/>
  <c r="EW36" s="1"/>
  <c r="EF36"/>
  <c r="EK36" s="1"/>
  <c r="DT36"/>
  <c r="DY36" s="1"/>
  <c r="DH36"/>
  <c r="DM36" s="1"/>
  <c r="CV36"/>
  <c r="DA36" s="1"/>
  <c r="CJ36"/>
  <c r="CO36" s="1"/>
  <c r="BX36"/>
  <c r="CC36" s="1"/>
  <c r="BL36"/>
  <c r="BQ36" s="1"/>
  <c r="AZ36"/>
  <c r="BE36" s="1"/>
  <c r="AN36"/>
  <c r="AS36" s="1"/>
  <c r="AB36"/>
  <c r="AG36" s="1"/>
  <c r="P36"/>
  <c r="U36" s="1"/>
  <c r="ER35"/>
  <c r="EW35" s="1"/>
  <c r="EF35"/>
  <c r="EK35" s="1"/>
  <c r="DT35"/>
  <c r="DY35" s="1"/>
  <c r="DH35"/>
  <c r="DM35" s="1"/>
  <c r="CV35"/>
  <c r="DA35" s="1"/>
  <c r="CJ35"/>
  <c r="CO35" s="1"/>
  <c r="BX35"/>
  <c r="CC35" s="1"/>
  <c r="BL35"/>
  <c r="BQ35" s="1"/>
  <c r="AZ35"/>
  <c r="BE35" s="1"/>
  <c r="AN35"/>
  <c r="AS35" s="1"/>
  <c r="AB35"/>
  <c r="AG35" s="1"/>
  <c r="P35"/>
  <c r="U35" s="1"/>
  <c r="ER34"/>
  <c r="EW34" s="1"/>
  <c r="EF34"/>
  <c r="EK34" s="1"/>
  <c r="DT34"/>
  <c r="DY34" s="1"/>
  <c r="DH34"/>
  <c r="DM34" s="1"/>
  <c r="CV34"/>
  <c r="DA34" s="1"/>
  <c r="CJ34"/>
  <c r="CO34" s="1"/>
  <c r="BX34"/>
  <c r="CC34" s="1"/>
  <c r="BL34"/>
  <c r="BQ34" s="1"/>
  <c r="AZ34"/>
  <c r="BE34" s="1"/>
  <c r="AN34"/>
  <c r="AS34" s="1"/>
  <c r="AB34"/>
  <c r="AG34" s="1"/>
  <c r="P34"/>
  <c r="U34" s="1"/>
  <c r="ER33"/>
  <c r="EW33" s="1"/>
  <c r="EF33"/>
  <c r="EK33" s="1"/>
  <c r="DT33"/>
  <c r="DY33" s="1"/>
  <c r="DH33"/>
  <c r="DM33" s="1"/>
  <c r="CV33"/>
  <c r="DA33" s="1"/>
  <c r="CJ33"/>
  <c r="CO33" s="1"/>
  <c r="BX33"/>
  <c r="CC33" s="1"/>
  <c r="BL33"/>
  <c r="BQ33" s="1"/>
  <c r="AZ33"/>
  <c r="BE33" s="1"/>
  <c r="AN33"/>
  <c r="AS33" s="1"/>
  <c r="AB33"/>
  <c r="AG33" s="1"/>
  <c r="P33"/>
  <c r="U33" s="1"/>
  <c r="ER32"/>
  <c r="EW32" s="1"/>
  <c r="EF32"/>
  <c r="EK32" s="1"/>
  <c r="DT32"/>
  <c r="DY32" s="1"/>
  <c r="DH32"/>
  <c r="DM32" s="1"/>
  <c r="CV32"/>
  <c r="DA32" s="1"/>
  <c r="CJ32"/>
  <c r="CO32" s="1"/>
  <c r="BX32"/>
  <c r="CC32" s="1"/>
  <c r="BL32"/>
  <c r="BQ32" s="1"/>
  <c r="AZ32"/>
  <c r="BE32" s="1"/>
  <c r="AN32"/>
  <c r="AS32" s="1"/>
  <c r="AB32"/>
  <c r="AG32" s="1"/>
  <c r="P32"/>
  <c r="U32" s="1"/>
  <c r="ER31"/>
  <c r="EW31" s="1"/>
  <c r="EF31"/>
  <c r="EK31" s="1"/>
  <c r="DT31"/>
  <c r="DY31" s="1"/>
  <c r="DH31"/>
  <c r="DM31" s="1"/>
  <c r="CV31"/>
  <c r="DA31" s="1"/>
  <c r="CJ31"/>
  <c r="CO31" s="1"/>
  <c r="BX31"/>
  <c r="CC31" s="1"/>
  <c r="BL31"/>
  <c r="BQ31" s="1"/>
  <c r="AZ31"/>
  <c r="BE31" s="1"/>
  <c r="AN31"/>
  <c r="AS31" s="1"/>
  <c r="AB31"/>
  <c r="AG31" s="1"/>
  <c r="P31"/>
  <c r="U31" s="1"/>
  <c r="ER30"/>
  <c r="EW30" s="1"/>
  <c r="EF30"/>
  <c r="EK30" s="1"/>
  <c r="DT30"/>
  <c r="DY30" s="1"/>
  <c r="DH30"/>
  <c r="DM30" s="1"/>
  <c r="CV30"/>
  <c r="DA30" s="1"/>
  <c r="CJ30"/>
  <c r="CO30" s="1"/>
  <c r="BX30"/>
  <c r="CC30" s="1"/>
  <c r="BL30"/>
  <c r="BQ30" s="1"/>
  <c r="AZ30"/>
  <c r="BE30" s="1"/>
  <c r="AN30"/>
  <c r="AS30" s="1"/>
  <c r="AB30"/>
  <c r="AG30" s="1"/>
  <c r="P30"/>
  <c r="U30" s="1"/>
  <c r="ER29"/>
  <c r="EW29" s="1"/>
  <c r="EF29"/>
  <c r="EK29" s="1"/>
  <c r="DT29"/>
  <c r="DY29" s="1"/>
  <c r="DH29"/>
  <c r="DM29" s="1"/>
  <c r="CV29"/>
  <c r="DA29" s="1"/>
  <c r="CJ29"/>
  <c r="CO29" s="1"/>
  <c r="BX29"/>
  <c r="CC29" s="1"/>
  <c r="BL29"/>
  <c r="BQ29" s="1"/>
  <c r="AZ29"/>
  <c r="BE29" s="1"/>
  <c r="AN29"/>
  <c r="AS29" s="1"/>
  <c r="AB29"/>
  <c r="AG29" s="1"/>
  <c r="P29"/>
  <c r="U29" s="1"/>
  <c r="ER28"/>
  <c r="EW28" s="1"/>
  <c r="EF28"/>
  <c r="EK28" s="1"/>
  <c r="DT28"/>
  <c r="DY28" s="1"/>
  <c r="DH28"/>
  <c r="DM28" s="1"/>
  <c r="CV28"/>
  <c r="DA28" s="1"/>
  <c r="CJ28"/>
  <c r="CO28" s="1"/>
  <c r="BX28"/>
  <c r="CC28" s="1"/>
  <c r="BL28"/>
  <c r="BQ28" s="1"/>
  <c r="AZ28"/>
  <c r="BE28" s="1"/>
  <c r="AN28"/>
  <c r="AS28" s="1"/>
  <c r="AB28"/>
  <c r="AG28" s="1"/>
  <c r="P28"/>
  <c r="U28" s="1"/>
  <c r="ER27"/>
  <c r="EW27" s="1"/>
  <c r="EF27"/>
  <c r="EK27" s="1"/>
  <c r="DT27"/>
  <c r="DY27" s="1"/>
  <c r="DH27"/>
  <c r="DM27" s="1"/>
  <c r="CV27"/>
  <c r="DA27" s="1"/>
  <c r="CJ27"/>
  <c r="CO27" s="1"/>
  <c r="BX27"/>
  <c r="CC27" s="1"/>
  <c r="BL27"/>
  <c r="BQ27" s="1"/>
  <c r="AZ27"/>
  <c r="BE27" s="1"/>
  <c r="AN27"/>
  <c r="AS27" s="1"/>
  <c r="AB27"/>
  <c r="AG27" s="1"/>
  <c r="P27"/>
  <c r="U27" s="1"/>
  <c r="ER26"/>
  <c r="EW26" s="1"/>
  <c r="EF26"/>
  <c r="EK26" s="1"/>
  <c r="DT26"/>
  <c r="DY26" s="1"/>
  <c r="DH26"/>
  <c r="DM26" s="1"/>
  <c r="CV26"/>
  <c r="DA26" s="1"/>
  <c r="CJ26"/>
  <c r="CO26" s="1"/>
  <c r="BX26"/>
  <c r="CC26" s="1"/>
  <c r="BL26"/>
  <c r="BQ26" s="1"/>
  <c r="AZ26"/>
  <c r="BE26" s="1"/>
  <c r="AN26"/>
  <c r="AS26" s="1"/>
  <c r="AB26"/>
  <c r="AG26" s="1"/>
  <c r="P26"/>
  <c r="U26" s="1"/>
  <c r="ER25"/>
  <c r="EW25" s="1"/>
  <c r="EF25"/>
  <c r="EK25" s="1"/>
  <c r="DT25"/>
  <c r="DY25" s="1"/>
  <c r="DH25"/>
  <c r="DM25" s="1"/>
  <c r="CV25"/>
  <c r="DA25" s="1"/>
  <c r="CJ25"/>
  <c r="CO25" s="1"/>
  <c r="BX25"/>
  <c r="CC25" s="1"/>
  <c r="BL25"/>
  <c r="BQ25" s="1"/>
  <c r="AZ25"/>
  <c r="BE25" s="1"/>
  <c r="AN25"/>
  <c r="AS25" s="1"/>
  <c r="AB25"/>
  <c r="AG25" s="1"/>
  <c r="P25"/>
  <c r="U25" s="1"/>
  <c r="ER24"/>
  <c r="EW24" s="1"/>
  <c r="EF24"/>
  <c r="EK24" s="1"/>
  <c r="DT24"/>
  <c r="DY24" s="1"/>
  <c r="DH24"/>
  <c r="DM24" s="1"/>
  <c r="CV24"/>
  <c r="DA24" s="1"/>
  <c r="CJ24"/>
  <c r="CO24" s="1"/>
  <c r="BX24"/>
  <c r="CC24" s="1"/>
  <c r="BL24"/>
  <c r="BQ24" s="1"/>
  <c r="AZ24"/>
  <c r="BE24" s="1"/>
  <c r="AN24"/>
  <c r="AS24" s="1"/>
  <c r="AB24"/>
  <c r="AG24" s="1"/>
  <c r="P24"/>
  <c r="U24" s="1"/>
  <c r="ER23"/>
  <c r="EW23" s="1"/>
  <c r="EF23"/>
  <c r="EK23" s="1"/>
  <c r="DT23"/>
  <c r="DY23" s="1"/>
  <c r="DH23"/>
  <c r="DM23" s="1"/>
  <c r="CV23"/>
  <c r="DA23" s="1"/>
  <c r="CJ23"/>
  <c r="CO23" s="1"/>
  <c r="BX23"/>
  <c r="CC23" s="1"/>
  <c r="BL23"/>
  <c r="BQ23" s="1"/>
  <c r="AZ23"/>
  <c r="BE23" s="1"/>
  <c r="AN23"/>
  <c r="AS23" s="1"/>
  <c r="AB23"/>
  <c r="AG23" s="1"/>
  <c r="P23"/>
  <c r="U23" s="1"/>
  <c r="ER22"/>
  <c r="EW22" s="1"/>
  <c r="EF22"/>
  <c r="EK22" s="1"/>
  <c r="DT22"/>
  <c r="DY22" s="1"/>
  <c r="DH22"/>
  <c r="DM22" s="1"/>
  <c r="CV22"/>
  <c r="DA22" s="1"/>
  <c r="CJ22"/>
  <c r="CO22" s="1"/>
  <c r="BX22"/>
  <c r="CC22" s="1"/>
  <c r="BL22"/>
  <c r="BQ22" s="1"/>
  <c r="AZ22"/>
  <c r="BE22" s="1"/>
  <c r="AN22"/>
  <c r="AS22" s="1"/>
  <c r="AB22"/>
  <c r="AG22" s="1"/>
  <c r="P22"/>
  <c r="U22" s="1"/>
  <c r="ER21"/>
  <c r="EW21" s="1"/>
  <c r="EF21"/>
  <c r="EK21" s="1"/>
  <c r="DT21"/>
  <c r="DY21" s="1"/>
  <c r="DH21"/>
  <c r="DM21" s="1"/>
  <c r="CV21"/>
  <c r="DA21" s="1"/>
  <c r="CJ21"/>
  <c r="CO21" s="1"/>
  <c r="BX21"/>
  <c r="CC21" s="1"/>
  <c r="BL21"/>
  <c r="BQ21" s="1"/>
  <c r="AZ21"/>
  <c r="BE21" s="1"/>
  <c r="AN21"/>
  <c r="AS21" s="1"/>
  <c r="AB21"/>
  <c r="AG21" s="1"/>
  <c r="P21"/>
  <c r="U21" s="1"/>
  <c r="ER20"/>
  <c r="EW20" s="1"/>
  <c r="EF20"/>
  <c r="EK20" s="1"/>
  <c r="DT20"/>
  <c r="DY20" s="1"/>
  <c r="DH20"/>
  <c r="DM20" s="1"/>
  <c r="CV20"/>
  <c r="DA20" s="1"/>
  <c r="CJ20"/>
  <c r="CO20" s="1"/>
  <c r="BX20"/>
  <c r="CC20" s="1"/>
  <c r="BL20"/>
  <c r="BQ20" s="1"/>
  <c r="AZ20"/>
  <c r="BE20" s="1"/>
  <c r="AN20"/>
  <c r="AS20" s="1"/>
  <c r="AB20"/>
  <c r="AG20" s="1"/>
  <c r="P20"/>
  <c r="U20" s="1"/>
  <c r="ER19"/>
  <c r="EW19" s="1"/>
  <c r="EF19"/>
  <c r="EK19" s="1"/>
  <c r="DT19"/>
  <c r="DY19" s="1"/>
  <c r="DH19"/>
  <c r="DM19" s="1"/>
  <c r="CV19"/>
  <c r="DA19" s="1"/>
  <c r="CJ19"/>
  <c r="CO19" s="1"/>
  <c r="BX19"/>
  <c r="CC19" s="1"/>
  <c r="BL19"/>
  <c r="BQ19" s="1"/>
  <c r="AZ19"/>
  <c r="BE19" s="1"/>
  <c r="AN19"/>
  <c r="AS19" s="1"/>
  <c r="AB19"/>
  <c r="AG19" s="1"/>
  <c r="P19"/>
  <c r="U19" s="1"/>
  <c r="ER18"/>
  <c r="EW18" s="1"/>
  <c r="EF18"/>
  <c r="EK18" s="1"/>
  <c r="DT18"/>
  <c r="DY18" s="1"/>
  <c r="DH18"/>
  <c r="DM18" s="1"/>
  <c r="CV18"/>
  <c r="DA18" s="1"/>
  <c r="CJ18"/>
  <c r="CO18" s="1"/>
  <c r="BX18"/>
  <c r="CC18" s="1"/>
  <c r="BL18"/>
  <c r="BQ18" s="1"/>
  <c r="AZ18"/>
  <c r="BE18" s="1"/>
  <c r="AN18"/>
  <c r="AS18" s="1"/>
  <c r="AB18"/>
  <c r="AG18" s="1"/>
  <c r="P18"/>
  <c r="U18" s="1"/>
  <c r="ER17"/>
  <c r="EW17" s="1"/>
  <c r="EF17"/>
  <c r="EK17" s="1"/>
  <c r="DT17"/>
  <c r="DY17" s="1"/>
  <c r="DH17"/>
  <c r="DM17" s="1"/>
  <c r="CV17"/>
  <c r="DA17" s="1"/>
  <c r="CJ17"/>
  <c r="CO17" s="1"/>
  <c r="BX17"/>
  <c r="CC17" s="1"/>
  <c r="BL17"/>
  <c r="BQ17" s="1"/>
  <c r="AZ17"/>
  <c r="BE17" s="1"/>
  <c r="AN17"/>
  <c r="AS17" s="1"/>
  <c r="AB17"/>
  <c r="AG17" s="1"/>
  <c r="P17"/>
  <c r="U17" s="1"/>
  <c r="ER16"/>
  <c r="EW16" s="1"/>
  <c r="EF16"/>
  <c r="EK16" s="1"/>
  <c r="DT16"/>
  <c r="DY16" s="1"/>
  <c r="DH16"/>
  <c r="DM16" s="1"/>
  <c r="CV16"/>
  <c r="DA16" s="1"/>
  <c r="CJ16"/>
  <c r="CO16" s="1"/>
  <c r="BX16"/>
  <c r="CC16" s="1"/>
  <c r="BL16"/>
  <c r="BQ16" s="1"/>
  <c r="AZ16"/>
  <c r="BE16" s="1"/>
  <c r="AN16"/>
  <c r="AS16" s="1"/>
  <c r="AB16"/>
  <c r="AG16" s="1"/>
  <c r="P16"/>
  <c r="U16" s="1"/>
  <c r="ER15"/>
  <c r="EW15" s="1"/>
  <c r="EF15"/>
  <c r="EK15" s="1"/>
  <c r="DT15"/>
  <c r="DY15" s="1"/>
  <c r="DH15"/>
  <c r="DM15" s="1"/>
  <c r="CV15"/>
  <c r="DA15" s="1"/>
  <c r="CJ15"/>
  <c r="CO15" s="1"/>
  <c r="BX15"/>
  <c r="CC15" s="1"/>
  <c r="BL15"/>
  <c r="BQ15" s="1"/>
  <c r="AZ15"/>
  <c r="BE15" s="1"/>
  <c r="AN15"/>
  <c r="AS15" s="1"/>
  <c r="AB15"/>
  <c r="AG15" s="1"/>
  <c r="P15"/>
  <c r="U15" s="1"/>
  <c r="ER14"/>
  <c r="EW14" s="1"/>
  <c r="EF14"/>
  <c r="EK14" s="1"/>
  <c r="DT14"/>
  <c r="DY14" s="1"/>
  <c r="DH14"/>
  <c r="DM14" s="1"/>
  <c r="CV14"/>
  <c r="DA14" s="1"/>
  <c r="CJ14"/>
  <c r="CO14" s="1"/>
  <c r="BX14"/>
  <c r="CC14" s="1"/>
  <c r="BL14"/>
  <c r="BQ14" s="1"/>
  <c r="AZ14"/>
  <c r="BE14" s="1"/>
  <c r="AN14"/>
  <c r="AS14" s="1"/>
  <c r="AB14"/>
  <c r="AG14" s="1"/>
  <c r="P14"/>
  <c r="U14" s="1"/>
  <c r="ER13"/>
  <c r="EW13" s="1"/>
  <c r="EF13"/>
  <c r="EK13" s="1"/>
  <c r="DT13"/>
  <c r="DY13" s="1"/>
  <c r="DH13"/>
  <c r="DM13" s="1"/>
  <c r="CV13"/>
  <c r="DA13" s="1"/>
  <c r="CJ13"/>
  <c r="CO13" s="1"/>
  <c r="BX13"/>
  <c r="CC13" s="1"/>
  <c r="BL13"/>
  <c r="BQ13" s="1"/>
  <c r="AZ13"/>
  <c r="BE13" s="1"/>
  <c r="AN13"/>
  <c r="AS13" s="1"/>
  <c r="AB13"/>
  <c r="AG13" s="1"/>
  <c r="P13"/>
  <c r="U13" s="1"/>
  <c r="ER12"/>
  <c r="EW12" s="1"/>
  <c r="EF12"/>
  <c r="EK12" s="1"/>
  <c r="DT12"/>
  <c r="DY12" s="1"/>
  <c r="DH12"/>
  <c r="DM12" s="1"/>
  <c r="CV12"/>
  <c r="DA12" s="1"/>
  <c r="CJ12"/>
  <c r="CO12" s="1"/>
  <c r="BX12"/>
  <c r="CC12" s="1"/>
  <c r="BL12"/>
  <c r="BQ12" s="1"/>
  <c r="AZ12"/>
  <c r="BE12" s="1"/>
  <c r="AN12"/>
  <c r="AS12" s="1"/>
  <c r="AB12"/>
  <c r="AG12" s="1"/>
  <c r="P12"/>
  <c r="U12" s="1"/>
  <c r="ER11"/>
  <c r="EW11" s="1"/>
  <c r="EF11"/>
  <c r="EK11" s="1"/>
  <c r="DT11"/>
  <c r="DY11" s="1"/>
  <c r="DH11"/>
  <c r="DM11" s="1"/>
  <c r="CV11"/>
  <c r="DA11" s="1"/>
  <c r="CJ11"/>
  <c r="CO11" s="1"/>
  <c r="BX11"/>
  <c r="CC11" s="1"/>
  <c r="BL11"/>
  <c r="BQ11" s="1"/>
  <c r="AZ11"/>
  <c r="BE11" s="1"/>
  <c r="AN11"/>
  <c r="AS11" s="1"/>
  <c r="AB11"/>
  <c r="AG11" s="1"/>
  <c r="P11"/>
  <c r="U11" s="1"/>
  <c r="ER10"/>
  <c r="EW10" s="1"/>
  <c r="EF10"/>
  <c r="EK10" s="1"/>
  <c r="DT10"/>
  <c r="DY10" s="1"/>
  <c r="DH10"/>
  <c r="DM10" s="1"/>
  <c r="CV10"/>
  <c r="DA10" s="1"/>
  <c r="CJ10"/>
  <c r="CO10" s="1"/>
  <c r="BX10"/>
  <c r="CC10" s="1"/>
  <c r="BL10"/>
  <c r="BQ10" s="1"/>
  <c r="AZ10"/>
  <c r="BE10" s="1"/>
  <c r="AN10"/>
  <c r="AS10" s="1"/>
  <c r="AB10"/>
  <c r="AG10" s="1"/>
  <c r="P10"/>
  <c r="U10" s="1"/>
  <c r="ER9"/>
  <c r="EW9" s="1"/>
  <c r="EF9"/>
  <c r="EK9" s="1"/>
  <c r="DT9"/>
  <c r="DY9" s="1"/>
  <c r="DH9"/>
  <c r="DM9" s="1"/>
  <c r="CV9"/>
  <c r="DA9" s="1"/>
  <c r="CJ9"/>
  <c r="CO9" s="1"/>
  <c r="BX9"/>
  <c r="CC9" s="1"/>
  <c r="BL9"/>
  <c r="BQ9" s="1"/>
  <c r="AZ9"/>
  <c r="BE9" s="1"/>
  <c r="AN9"/>
  <c r="AS9" s="1"/>
  <c r="AB9"/>
  <c r="AG9" s="1"/>
  <c r="P9"/>
  <c r="U9" s="1"/>
  <c r="ER8"/>
  <c r="EW8" s="1"/>
  <c r="EF8"/>
  <c r="EK8" s="1"/>
  <c r="DT8"/>
  <c r="DY8" s="1"/>
  <c r="DH8"/>
  <c r="DM8" s="1"/>
  <c r="CV8"/>
  <c r="DA8" s="1"/>
  <c r="CJ8"/>
  <c r="CO8" s="1"/>
  <c r="BX8"/>
  <c r="CC8" s="1"/>
  <c r="BL8"/>
  <c r="BQ8" s="1"/>
  <c r="AZ8"/>
  <c r="BE8" s="1"/>
  <c r="AN8"/>
  <c r="AS8" s="1"/>
  <c r="AB8"/>
  <c r="AG8" s="1"/>
  <c r="P8"/>
  <c r="U8" s="1"/>
  <c r="ER7"/>
  <c r="EW7" s="1"/>
  <c r="EF7"/>
  <c r="EK7" s="1"/>
  <c r="DT7"/>
  <c r="DY7" s="1"/>
  <c r="DH7"/>
  <c r="DM7" s="1"/>
  <c r="CV7"/>
  <c r="DA7" s="1"/>
  <c r="CJ7"/>
  <c r="CO7" s="1"/>
  <c r="BX7"/>
  <c r="CC7" s="1"/>
  <c r="BL7"/>
  <c r="BQ7" s="1"/>
  <c r="AZ7"/>
  <c r="BE7" s="1"/>
  <c r="AN7"/>
  <c r="AS7" s="1"/>
  <c r="AB7"/>
  <c r="AG7" s="1"/>
  <c r="P7"/>
  <c r="U7" s="1"/>
  <c r="ER6"/>
  <c r="EW6" s="1"/>
  <c r="EF6"/>
  <c r="EK6" s="1"/>
  <c r="DT6"/>
  <c r="DY6" s="1"/>
  <c r="DH6"/>
  <c r="DM6" s="1"/>
  <c r="CV6"/>
  <c r="DA6" s="1"/>
  <c r="CJ6"/>
  <c r="CO6" s="1"/>
  <c r="BX6"/>
  <c r="CC6" s="1"/>
  <c r="BL6"/>
  <c r="BQ6" s="1"/>
  <c r="AZ6"/>
  <c r="BE6" s="1"/>
  <c r="AN6"/>
  <c r="AS6" s="1"/>
  <c r="AB6"/>
  <c r="AG6" s="1"/>
  <c r="P6"/>
  <c r="U6" s="1"/>
  <c r="A4" i="16"/>
  <c r="H4" i="2"/>
  <c r="H2"/>
  <c r="H3"/>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E20" i="16"/>
  <c r="F20" s="1"/>
  <c r="E19"/>
  <c r="F19" s="1"/>
  <c r="A7" i="18" l="1"/>
  <c r="A8"/>
  <c r="A9"/>
  <c r="A10"/>
  <c r="A11"/>
  <c r="A12"/>
  <c r="A13"/>
  <c r="A14"/>
  <c r="A15"/>
  <c r="A16"/>
  <c r="A17"/>
  <c r="E15" i="16"/>
  <c r="E14" s="1"/>
  <c r="E13" s="1"/>
  <c r="E12" s="1"/>
  <c r="E11" s="1"/>
  <c r="E10" s="1"/>
  <c r="E9" s="1"/>
  <c r="E8" s="1"/>
  <c r="E7" s="1"/>
  <c r="E6" s="1"/>
  <c r="E5" s="1"/>
  <c r="E4" s="1"/>
  <c r="K7" i="2"/>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J2"/>
  <c r="S251" i="9"/>
  <c r="S250"/>
  <c r="S249"/>
  <c r="S248"/>
  <c r="S247"/>
  <c r="S246"/>
  <c r="S245"/>
  <c r="S105"/>
  <c r="S95"/>
  <c r="S94"/>
  <c r="S89"/>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S3"/>
  <c r="S2"/>
  <c r="A18" i="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J76" i="16"/>
  <c r="B91" i="9" s="1"/>
  <c r="J77" i="16"/>
  <c r="B92" i="9" s="1"/>
  <c r="J78" i="16"/>
  <c r="B93" i="9" s="1"/>
  <c r="J79" i="16"/>
  <c r="B94" i="9" s="1"/>
  <c r="J80" i="16"/>
  <c r="B95" i="9" s="1"/>
  <c r="J81" i="16"/>
  <c r="B96" i="9" s="1"/>
  <c r="J82" i="16"/>
  <c r="B97" i="9" s="1"/>
  <c r="J83" i="16"/>
  <c r="B98" i="9" s="1"/>
  <c r="J84" i="16"/>
  <c r="B99" i="9" s="1"/>
  <c r="J85" i="16"/>
  <c r="B100" i="9" s="1"/>
  <c r="J86" i="16"/>
  <c r="B101" i="9" s="1"/>
  <c r="J87" i="16"/>
  <c r="B102" i="9" s="1"/>
  <c r="J88" i="16"/>
  <c r="B103" i="9" s="1"/>
  <c r="J89" i="16"/>
  <c r="B104" i="9" s="1"/>
  <c r="J90" i="16"/>
  <c r="B105" i="9" s="1"/>
  <c r="J91" i="16"/>
  <c r="B106" i="9" s="1"/>
  <c r="J92" i="16"/>
  <c r="B107" i="9" s="1"/>
  <c r="J72" i="16"/>
  <c r="B87" i="9" s="1"/>
  <c r="J73" i="16"/>
  <c r="B88" i="9" s="1"/>
  <c r="J74" i="16"/>
  <c r="B89" i="9" s="1"/>
  <c r="AQ279" i="2" l="1"/>
  <c r="AR279"/>
  <c r="AQ280"/>
  <c r="AR280"/>
  <c r="AQ281"/>
  <c r="AR281"/>
  <c r="AQ282"/>
  <c r="AR282"/>
  <c r="AQ277"/>
  <c r="AR277"/>
  <c r="AQ278"/>
  <c r="AR278"/>
  <c r="AR139"/>
  <c r="AR140"/>
  <c r="AR141"/>
  <c r="AR142"/>
  <c r="AR143"/>
  <c r="AR144"/>
  <c r="AR145"/>
  <c r="AR146"/>
  <c r="AR147"/>
  <c r="AR148"/>
  <c r="AR149"/>
  <c r="AR150"/>
  <c r="AR151"/>
  <c r="AR152"/>
  <c r="AR153"/>
  <c r="AR154"/>
  <c r="AR155"/>
  <c r="AR156"/>
  <c r="AR157"/>
  <c r="AR158"/>
  <c r="AR159"/>
  <c r="AR160"/>
  <c r="AR161"/>
  <c r="AR162"/>
  <c r="P388" i="20"/>
  <c r="U388" s="1"/>
  <c r="AB388"/>
  <c r="AG388" s="1"/>
  <c r="AN388"/>
  <c r="AS388" s="1"/>
  <c r="AZ388"/>
  <c r="BE388" s="1"/>
  <c r="BL388"/>
  <c r="BQ388" s="1"/>
  <c r="BX388"/>
  <c r="CC388" s="1"/>
  <c r="CJ388"/>
  <c r="CO388" s="1"/>
  <c r="CV388"/>
  <c r="DA388" s="1"/>
  <c r="DH388"/>
  <c r="DM388" s="1"/>
  <c r="DT388"/>
  <c r="DY388" s="1"/>
  <c r="EF388"/>
  <c r="EK388" s="1"/>
  <c r="ER388"/>
  <c r="EW388" s="1"/>
  <c r="P389"/>
  <c r="U389" s="1"/>
  <c r="AB389"/>
  <c r="AG389" s="1"/>
  <c r="AN389"/>
  <c r="AS389" s="1"/>
  <c r="AZ389"/>
  <c r="BE389" s="1"/>
  <c r="BL389"/>
  <c r="BQ389" s="1"/>
  <c r="BX389"/>
  <c r="CC389" s="1"/>
  <c r="CJ389"/>
  <c r="CO389" s="1"/>
  <c r="CV389"/>
  <c r="DA389" s="1"/>
  <c r="DH389"/>
  <c r="DM389" s="1"/>
  <c r="DT389"/>
  <c r="DY389" s="1"/>
  <c r="EF389"/>
  <c r="EK389" s="1"/>
  <c r="ER389"/>
  <c r="EW389" s="1"/>
  <c r="P390"/>
  <c r="U390" s="1"/>
  <c r="AB390"/>
  <c r="AG390" s="1"/>
  <c r="AN390"/>
  <c r="AS390" s="1"/>
  <c r="AZ390"/>
  <c r="BE390" s="1"/>
  <c r="BL390"/>
  <c r="BQ390" s="1"/>
  <c r="BX390"/>
  <c r="CC390" s="1"/>
  <c r="CJ390"/>
  <c r="CO390" s="1"/>
  <c r="CV390"/>
  <c r="DA390" s="1"/>
  <c r="DH390"/>
  <c r="DM390" s="1"/>
  <c r="DT390"/>
  <c r="DY390" s="1"/>
  <c r="EF390"/>
  <c r="EK390" s="1"/>
  <c r="ER390"/>
  <c r="EW390" s="1"/>
  <c r="P391"/>
  <c r="U391" s="1"/>
  <c r="AB391"/>
  <c r="AG391" s="1"/>
  <c r="AN391"/>
  <c r="AS391" s="1"/>
  <c r="AZ391"/>
  <c r="BE391" s="1"/>
  <c r="BL391"/>
  <c r="BQ391" s="1"/>
  <c r="BX391"/>
  <c r="CC391" s="1"/>
  <c r="CJ391"/>
  <c r="CO391" s="1"/>
  <c r="CV391"/>
  <c r="DA391" s="1"/>
  <c r="DH391"/>
  <c r="DM391" s="1"/>
  <c r="DT391"/>
  <c r="DY391" s="1"/>
  <c r="EF391"/>
  <c r="EK391" s="1"/>
  <c r="ER391"/>
  <c r="EW391" s="1"/>
  <c r="P392"/>
  <c r="U392" s="1"/>
  <c r="AB392"/>
  <c r="AG392" s="1"/>
  <c r="AN392"/>
  <c r="AS392" s="1"/>
  <c r="AZ392"/>
  <c r="BE392" s="1"/>
  <c r="BL392"/>
  <c r="BQ392" s="1"/>
  <c r="BX392"/>
  <c r="CC392" s="1"/>
  <c r="CJ392"/>
  <c r="CO392" s="1"/>
  <c r="CV392"/>
  <c r="DA392" s="1"/>
  <c r="DH392"/>
  <c r="DM392" s="1"/>
  <c r="DT392"/>
  <c r="DY392" s="1"/>
  <c r="EF392"/>
  <c r="EK392" s="1"/>
  <c r="ER392"/>
  <c r="EW392" s="1"/>
  <c r="P393"/>
  <c r="U393" s="1"/>
  <c r="AB393"/>
  <c r="AG393" s="1"/>
  <c r="AN393"/>
  <c r="AS393" s="1"/>
  <c r="AZ393"/>
  <c r="BE393" s="1"/>
  <c r="BL393"/>
  <c r="BQ393" s="1"/>
  <c r="BX393"/>
  <c r="CC393" s="1"/>
  <c r="CJ393"/>
  <c r="CO393" s="1"/>
  <c r="CV393"/>
  <c r="DA393" s="1"/>
  <c r="DH393"/>
  <c r="DM393" s="1"/>
  <c r="DT393"/>
  <c r="DY393" s="1"/>
  <c r="EF393"/>
  <c r="EK393" s="1"/>
  <c r="ER393"/>
  <c r="EW393" s="1"/>
  <c r="P394"/>
  <c r="U394" s="1"/>
  <c r="AB394"/>
  <c r="AG394" s="1"/>
  <c r="AN394"/>
  <c r="AS394" s="1"/>
  <c r="AZ394"/>
  <c r="BE394" s="1"/>
  <c r="BL394"/>
  <c r="BQ394" s="1"/>
  <c r="BX394"/>
  <c r="CC394" s="1"/>
  <c r="CJ394"/>
  <c r="CO394" s="1"/>
  <c r="CV394"/>
  <c r="DA394" s="1"/>
  <c r="DH394"/>
  <c r="DM394" s="1"/>
  <c r="DT394"/>
  <c r="DY394" s="1"/>
  <c r="EF394"/>
  <c r="EK394" s="1"/>
  <c r="ER394"/>
  <c r="EW394" s="1"/>
  <c r="P395"/>
  <c r="U395" s="1"/>
  <c r="AB395"/>
  <c r="AG395" s="1"/>
  <c r="AN395"/>
  <c r="AS395" s="1"/>
  <c r="AZ395"/>
  <c r="BE395" s="1"/>
  <c r="BL395"/>
  <c r="BQ395" s="1"/>
  <c r="BX395"/>
  <c r="CC395" s="1"/>
  <c r="CJ395"/>
  <c r="CO395" s="1"/>
  <c r="CV395"/>
  <c r="DA395" s="1"/>
  <c r="DH395"/>
  <c r="DM395" s="1"/>
  <c r="DT395"/>
  <c r="DY395" s="1"/>
  <c r="EF395"/>
  <c r="EK395" s="1"/>
  <c r="ER395"/>
  <c r="EW395" s="1"/>
  <c r="P396"/>
  <c r="U396" s="1"/>
  <c r="AB396"/>
  <c r="AG396" s="1"/>
  <c r="AN396"/>
  <c r="AS396" s="1"/>
  <c r="AZ396"/>
  <c r="BE396" s="1"/>
  <c r="BL396"/>
  <c r="BQ396" s="1"/>
  <c r="BX396"/>
  <c r="CC396" s="1"/>
  <c r="CJ396"/>
  <c r="CO396" s="1"/>
  <c r="CV396"/>
  <c r="DA396" s="1"/>
  <c r="DH396"/>
  <c r="DM396" s="1"/>
  <c r="DT396"/>
  <c r="DY396" s="1"/>
  <c r="EF396"/>
  <c r="EK396" s="1"/>
  <c r="ER396"/>
  <c r="EW396" s="1"/>
  <c r="P397"/>
  <c r="U397" s="1"/>
  <c r="AB397"/>
  <c r="AG397" s="1"/>
  <c r="AN397"/>
  <c r="AS397" s="1"/>
  <c r="AZ397"/>
  <c r="BE397" s="1"/>
  <c r="BL397"/>
  <c r="BQ397" s="1"/>
  <c r="BX397"/>
  <c r="CC397" s="1"/>
  <c r="CJ397"/>
  <c r="CO397" s="1"/>
  <c r="CV397"/>
  <c r="DA397" s="1"/>
  <c r="DH397"/>
  <c r="DM397" s="1"/>
  <c r="DT397"/>
  <c r="DY397" s="1"/>
  <c r="EF397"/>
  <c r="EK397" s="1"/>
  <c r="ER397"/>
  <c r="EW397" s="1"/>
  <c r="P398"/>
  <c r="U398" s="1"/>
  <c r="AB398"/>
  <c r="AG398" s="1"/>
  <c r="AN398"/>
  <c r="AS398" s="1"/>
  <c r="AZ398"/>
  <c r="BE398" s="1"/>
  <c r="BL398"/>
  <c r="BQ398" s="1"/>
  <c r="BX398"/>
  <c r="CC398" s="1"/>
  <c r="CJ398"/>
  <c r="CO398" s="1"/>
  <c r="CV398"/>
  <c r="DA398" s="1"/>
  <c r="DH398"/>
  <c r="DM398" s="1"/>
  <c r="DT398"/>
  <c r="DY398" s="1"/>
  <c r="EF398"/>
  <c r="EK398" s="1"/>
  <c r="ER398"/>
  <c r="EW398" s="1"/>
  <c r="P399"/>
  <c r="U399" s="1"/>
  <c r="AB399"/>
  <c r="AG399" s="1"/>
  <c r="AN399"/>
  <c r="AS399" s="1"/>
  <c r="AZ399"/>
  <c r="BE399" s="1"/>
  <c r="BL399"/>
  <c r="BQ399" s="1"/>
  <c r="BX399"/>
  <c r="CC399" s="1"/>
  <c r="CJ399"/>
  <c r="CO399" s="1"/>
  <c r="CV399"/>
  <c r="DA399" s="1"/>
  <c r="DH399"/>
  <c r="DM399" s="1"/>
  <c r="DT399"/>
  <c r="DY399" s="1"/>
  <c r="EF399"/>
  <c r="EK399" s="1"/>
  <c r="ER399"/>
  <c r="EW399" s="1"/>
  <c r="P400"/>
  <c r="U400" s="1"/>
  <c r="AB400"/>
  <c r="AG400" s="1"/>
  <c r="AN400"/>
  <c r="AS400" s="1"/>
  <c r="AZ400"/>
  <c r="BE400" s="1"/>
  <c r="BL400"/>
  <c r="BQ400" s="1"/>
  <c r="BX400"/>
  <c r="CC400" s="1"/>
  <c r="CJ400"/>
  <c r="CO400" s="1"/>
  <c r="CV400"/>
  <c r="DA400" s="1"/>
  <c r="DH400"/>
  <c r="DM400" s="1"/>
  <c r="DT400"/>
  <c r="DY400" s="1"/>
  <c r="EF400"/>
  <c r="EK400" s="1"/>
  <c r="ER400"/>
  <c r="EW400" s="1"/>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886"/>
  <c r="A887"/>
  <c r="A888"/>
  <c r="A889"/>
  <c r="A890"/>
  <c r="A891"/>
  <c r="A892"/>
  <c r="A893"/>
  <c r="A894"/>
  <c r="A895"/>
  <c r="A896"/>
  <c r="A897"/>
  <c r="A898"/>
  <c r="A899"/>
  <c r="A900"/>
  <c r="A901"/>
  <c r="A902"/>
  <c r="A903"/>
  <c r="A904"/>
  <c r="A905"/>
  <c r="A906"/>
  <c r="A907"/>
  <c r="A908"/>
  <c r="A909"/>
  <c r="A910"/>
  <c r="A911"/>
  <c r="A912"/>
  <c r="A913"/>
  <c r="A873"/>
  <c r="A874"/>
  <c r="A875"/>
  <c r="A876"/>
  <c r="A877"/>
  <c r="A878"/>
  <c r="A879"/>
  <c r="A880"/>
  <c r="A881"/>
  <c r="A882"/>
  <c r="A883"/>
  <c r="A884"/>
  <c r="A885"/>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J321" i="16"/>
  <c r="B336" i="9" s="1"/>
  <c r="J315" i="16"/>
  <c r="B330" i="9" s="1"/>
  <c r="J316" i="16"/>
  <c r="B331" i="9" s="1"/>
  <c r="J317" i="16"/>
  <c r="B332" i="9" s="1"/>
  <c r="J318" i="16"/>
  <c r="B333" i="9" s="1"/>
  <c r="J319" i="16"/>
  <c r="B334" i="9" s="1"/>
  <c r="J320" i="16"/>
  <c r="B335" i="9" s="1"/>
  <c r="J75" i="16"/>
  <c r="B90" i="9" s="1"/>
  <c r="J93" i="16"/>
  <c r="B108" i="9" s="1"/>
  <c r="J94" i="16"/>
  <c r="B109" i="9" s="1"/>
  <c r="J95" i="16"/>
  <c r="B110" i="9" s="1"/>
  <c r="J96" i="16"/>
  <c r="B111" i="9" s="1"/>
  <c r="J97" i="16"/>
  <c r="B112" i="9" s="1"/>
  <c r="J98" i="16"/>
  <c r="B113" i="9" s="1"/>
  <c r="J99" i="16"/>
  <c r="B114" i="9" s="1"/>
  <c r="J100" i="16"/>
  <c r="B115" i="9" s="1"/>
  <c r="J101" i="16"/>
  <c r="B116" i="9" s="1"/>
  <c r="J102" i="16"/>
  <c r="B117" i="9" s="1"/>
  <c r="J103" i="16"/>
  <c r="B118" i="9" s="1"/>
  <c r="J104" i="16"/>
  <c r="B119" i="9" s="1"/>
  <c r="J105" i="16"/>
  <c r="B120" i="9" s="1"/>
  <c r="J106" i="16"/>
  <c r="B121" i="9" s="1"/>
  <c r="J107" i="16"/>
  <c r="B122" i="9" s="1"/>
  <c r="J108" i="16"/>
  <c r="B123" i="9" s="1"/>
  <c r="J109" i="16"/>
  <c r="B124" i="9" s="1"/>
  <c r="J110" i="16"/>
  <c r="B125" i="9" s="1"/>
  <c r="J111" i="16"/>
  <c r="B126" i="9" s="1"/>
  <c r="J112" i="16"/>
  <c r="B127" i="9" s="1"/>
  <c r="J113" i="16"/>
  <c r="B128" i="9" s="1"/>
  <c r="J114" i="16"/>
  <c r="B129" i="9" s="1"/>
  <c r="J115" i="16"/>
  <c r="B130" i="9" s="1"/>
  <c r="J116" i="16"/>
  <c r="B131" i="9" s="1"/>
  <c r="J117" i="16"/>
  <c r="B132" i="9" s="1"/>
  <c r="J118" i="16"/>
  <c r="B133" i="9" s="1"/>
  <c r="J119" i="16"/>
  <c r="B134" i="9" s="1"/>
  <c r="J120" i="16"/>
  <c r="B135" i="9" s="1"/>
  <c r="J121" i="16"/>
  <c r="B136" i="9" s="1"/>
  <c r="J122" i="16"/>
  <c r="B137" i="9" s="1"/>
  <c r="J123" i="16"/>
  <c r="B138" i="9" s="1"/>
  <c r="J124" i="16"/>
  <c r="B139" i="9" s="1"/>
  <c r="J125" i="16"/>
  <c r="B140" i="9" s="1"/>
  <c r="J126" i="16"/>
  <c r="B141" i="9" s="1"/>
  <c r="J127" i="16"/>
  <c r="B142" i="9" s="1"/>
  <c r="J128" i="16"/>
  <c r="B143" i="9" s="1"/>
  <c r="J129" i="16"/>
  <c r="B144" i="9" s="1"/>
  <c r="J130" i="16"/>
  <c r="B145" i="9" s="1"/>
  <c r="J131" i="16"/>
  <c r="B146" i="9" s="1"/>
  <c r="J132" i="16"/>
  <c r="B147" i="9" s="1"/>
  <c r="J133" i="16"/>
  <c r="B148" i="9" s="1"/>
  <c r="J134" i="16"/>
  <c r="B149" i="9" s="1"/>
  <c r="J135" i="16"/>
  <c r="B150" i="9" s="1"/>
  <c r="J136" i="16"/>
  <c r="B151" i="9" s="1"/>
  <c r="J137" i="16"/>
  <c r="B152" i="9" s="1"/>
  <c r="J138" i="16"/>
  <c r="B153" i="9" s="1"/>
  <c r="J139" i="16"/>
  <c r="B154" i="9" s="1"/>
  <c r="J140" i="16"/>
  <c r="B155" i="9" s="1"/>
  <c r="J141" i="16"/>
  <c r="B156" i="9" s="1"/>
  <c r="J142" i="16"/>
  <c r="B157" i="9" s="1"/>
  <c r="J143" i="16"/>
  <c r="B158" i="9" s="1"/>
  <c r="J144" i="16"/>
  <c r="B159" i="9" s="1"/>
  <c r="J145" i="16"/>
  <c r="B160" i="9" s="1"/>
  <c r="J146" i="16"/>
  <c r="B161" i="9" s="1"/>
  <c r="J147" i="16"/>
  <c r="B162" i="9" s="1"/>
  <c r="J148" i="16"/>
  <c r="B163" i="9" s="1"/>
  <c r="J149" i="16"/>
  <c r="B164" i="9" s="1"/>
  <c r="J150" i="16"/>
  <c r="B165" i="9" s="1"/>
  <c r="J151" i="16"/>
  <c r="B166" i="9" s="1"/>
  <c r="J152" i="16"/>
  <c r="B167" i="9" s="1"/>
  <c r="J153" i="16"/>
  <c r="B168" i="9" s="1"/>
  <c r="J154" i="16"/>
  <c r="B169" i="9" s="1"/>
  <c r="J155" i="16"/>
  <c r="B170" i="9" s="1"/>
  <c r="J156" i="16"/>
  <c r="B171" i="9" s="1"/>
  <c r="J157" i="16"/>
  <c r="B172" i="9" s="1"/>
  <c r="J158" i="16"/>
  <c r="B173" i="9" s="1"/>
  <c r="J159" i="16"/>
  <c r="B174" i="9" s="1"/>
  <c r="J160" i="16"/>
  <c r="B175" i="9" s="1"/>
  <c r="J161" i="16"/>
  <c r="B176" i="9" s="1"/>
  <c r="J162" i="16"/>
  <c r="B177" i="9" s="1"/>
  <c r="J163" i="16"/>
  <c r="B178" i="9" s="1"/>
  <c r="J164" i="16"/>
  <c r="B179" i="9" s="1"/>
  <c r="J165" i="16"/>
  <c r="B180" i="9" s="1"/>
  <c r="J166" i="16"/>
  <c r="B181" i="9" s="1"/>
  <c r="J167" i="16"/>
  <c r="B182" i="9" s="1"/>
  <c r="J168" i="16"/>
  <c r="B183" i="9" s="1"/>
  <c r="J169" i="16"/>
  <c r="B184" i="9" s="1"/>
  <c r="J170" i="16"/>
  <c r="B185" i="9" s="1"/>
  <c r="J171" i="16"/>
  <c r="B186" i="9" s="1"/>
  <c r="J172" i="16"/>
  <c r="B187" i="9" s="1"/>
  <c r="J173" i="16"/>
  <c r="B188" i="9" s="1"/>
  <c r="J174" i="16"/>
  <c r="B189" i="9" s="1"/>
  <c r="J175" i="16"/>
  <c r="B190" i="9" s="1"/>
  <c r="J176" i="16"/>
  <c r="B191" i="9" s="1"/>
  <c r="J177" i="16"/>
  <c r="B192" i="9" s="1"/>
  <c r="J178" i="16"/>
  <c r="B193" i="9" s="1"/>
  <c r="J179" i="16"/>
  <c r="B194" i="9" s="1"/>
  <c r="J180" i="16"/>
  <c r="B195" i="9" s="1"/>
  <c r="J181" i="16"/>
  <c r="B196" i="9" s="1"/>
  <c r="J182" i="16"/>
  <c r="B197" i="9" s="1"/>
  <c r="J183" i="16"/>
  <c r="B198" i="9" s="1"/>
  <c r="J184" i="16"/>
  <c r="B199" i="9" s="1"/>
  <c r="J185" i="16"/>
  <c r="B200" i="9" s="1"/>
  <c r="J186" i="16"/>
  <c r="B201" i="9" s="1"/>
  <c r="J187" i="16"/>
  <c r="B202" i="9" s="1"/>
  <c r="J188" i="16"/>
  <c r="B203" i="9" s="1"/>
  <c r="J189" i="16"/>
  <c r="B204" i="9" s="1"/>
  <c r="J190" i="16"/>
  <c r="B205" i="9" s="1"/>
  <c r="J191" i="16"/>
  <c r="B206" i="9" s="1"/>
  <c r="J192" i="16"/>
  <c r="B207" i="9" s="1"/>
  <c r="J193" i="16"/>
  <c r="B208" i="9" s="1"/>
  <c r="J194" i="16"/>
  <c r="B209" i="9" s="1"/>
  <c r="J195" i="16"/>
  <c r="B210" i="9" s="1"/>
  <c r="J196" i="16"/>
  <c r="B211" i="9" s="1"/>
  <c r="J197" i="16"/>
  <c r="B212" i="9" s="1"/>
  <c r="J198" i="16"/>
  <c r="B213" i="9" s="1"/>
  <c r="J199" i="16"/>
  <c r="B214" i="9" s="1"/>
  <c r="J200" i="16"/>
  <c r="B215" i="9" s="1"/>
  <c r="J201" i="16"/>
  <c r="B216" i="9" s="1"/>
  <c r="J202" i="16"/>
  <c r="B217" i="9" s="1"/>
  <c r="J203" i="16"/>
  <c r="B218" i="9" s="1"/>
  <c r="J204" i="16"/>
  <c r="B219" i="9" s="1"/>
  <c r="J205" i="16"/>
  <c r="B220" i="9" s="1"/>
  <c r="J206" i="16"/>
  <c r="B221" i="9" s="1"/>
  <c r="J207" i="16"/>
  <c r="B222" i="9" s="1"/>
  <c r="J208" i="16"/>
  <c r="B223" i="9" s="1"/>
  <c r="J209" i="16"/>
  <c r="B224" i="9" s="1"/>
  <c r="J210" i="16"/>
  <c r="B225" i="9" s="1"/>
  <c r="J211" i="16"/>
  <c r="B226" i="9" s="1"/>
  <c r="J212" i="16"/>
  <c r="B227" i="9" s="1"/>
  <c r="J213" i="16"/>
  <c r="B228" i="9" s="1"/>
  <c r="J214" i="16"/>
  <c r="B229" i="9" s="1"/>
  <c r="J215" i="16"/>
  <c r="B230" i="9" s="1"/>
  <c r="J216" i="16"/>
  <c r="B231" i="9" s="1"/>
  <c r="J217" i="16"/>
  <c r="B232" i="9" s="1"/>
  <c r="J218" i="16"/>
  <c r="B233" i="9" s="1"/>
  <c r="J219" i="16"/>
  <c r="B234" i="9" s="1"/>
  <c r="J220" i="16"/>
  <c r="B235" i="9" s="1"/>
  <c r="J221" i="16"/>
  <c r="B236" i="9" s="1"/>
  <c r="J222" i="16"/>
  <c r="B237" i="9" s="1"/>
  <c r="J223" i="16"/>
  <c r="B238" i="9" s="1"/>
  <c r="J224" i="16"/>
  <c r="B239" i="9" s="1"/>
  <c r="J225" i="16"/>
  <c r="B240" i="9" s="1"/>
  <c r="J226" i="16"/>
  <c r="B241" i="9" s="1"/>
  <c r="J227" i="16"/>
  <c r="B242" i="9" s="1"/>
  <c r="J228" i="16"/>
  <c r="B243" i="9" s="1"/>
  <c r="J229" i="16"/>
  <c r="B244" i="9" s="1"/>
  <c r="J230" i="16"/>
  <c r="B245" i="9" s="1"/>
  <c r="J231" i="16"/>
  <c r="B246" i="9" s="1"/>
  <c r="J232" i="16"/>
  <c r="B247" i="9" s="1"/>
  <c r="J233" i="16"/>
  <c r="B248" i="9" s="1"/>
  <c r="J234" i="16"/>
  <c r="B249" i="9" s="1"/>
  <c r="J235" i="16"/>
  <c r="B250" i="9" s="1"/>
  <c r="J236" i="16"/>
  <c r="B251" i="9" s="1"/>
  <c r="J237" i="16"/>
  <c r="B252" i="9" s="1"/>
  <c r="J238" i="16"/>
  <c r="B253" i="9" s="1"/>
  <c r="J239" i="16"/>
  <c r="B254" i="9" s="1"/>
  <c r="J240" i="16"/>
  <c r="B255" i="9" s="1"/>
  <c r="J241" i="16"/>
  <c r="B256" i="9" s="1"/>
  <c r="J242" i="16"/>
  <c r="B257" i="9" s="1"/>
  <c r="J243" i="16"/>
  <c r="B258" i="9" s="1"/>
  <c r="J244" i="16"/>
  <c r="B259" i="9" s="1"/>
  <c r="J245" i="16"/>
  <c r="B260" i="9" s="1"/>
  <c r="J246" i="16"/>
  <c r="B261" i="9" s="1"/>
  <c r="J247" i="16"/>
  <c r="B262" i="9" s="1"/>
  <c r="J248" i="16"/>
  <c r="B263" i="9" s="1"/>
  <c r="J249" i="16"/>
  <c r="B264" i="9" s="1"/>
  <c r="J250" i="16"/>
  <c r="B265" i="9" s="1"/>
  <c r="J251" i="16"/>
  <c r="B266" i="9" s="1"/>
  <c r="J252" i="16"/>
  <c r="B267" i="9" s="1"/>
  <c r="J253" i="16"/>
  <c r="B268" i="9" s="1"/>
  <c r="J254" i="16"/>
  <c r="B269" i="9" s="1"/>
  <c r="J255" i="16"/>
  <c r="B270" i="9" s="1"/>
  <c r="J256" i="16"/>
  <c r="B271" i="9" s="1"/>
  <c r="J257" i="16"/>
  <c r="B272" i="9" s="1"/>
  <c r="J258" i="16"/>
  <c r="B273" i="9" s="1"/>
  <c r="J259" i="16"/>
  <c r="B274" i="9" s="1"/>
  <c r="J260" i="16"/>
  <c r="B275" i="9" s="1"/>
  <c r="J261" i="16"/>
  <c r="B276" i="9" s="1"/>
  <c r="J262" i="16"/>
  <c r="B277" i="9" s="1"/>
  <c r="J263" i="16"/>
  <c r="B278" i="9" s="1"/>
  <c r="J264" i="16"/>
  <c r="B279" i="9" s="1"/>
  <c r="J265" i="16"/>
  <c r="B280" i="9" s="1"/>
  <c r="J266" i="16"/>
  <c r="B281" i="9" s="1"/>
  <c r="J267" i="16"/>
  <c r="B282" i="9" s="1"/>
  <c r="J268" i="16"/>
  <c r="B283" i="9" s="1"/>
  <c r="J269" i="16"/>
  <c r="B284" i="9" s="1"/>
  <c r="J270" i="16"/>
  <c r="B285" i="9" s="1"/>
  <c r="J271" i="16"/>
  <c r="B286" i="9" s="1"/>
  <c r="J272" i="16"/>
  <c r="B287" i="9" s="1"/>
  <c r="J273" i="16"/>
  <c r="B288" i="9" s="1"/>
  <c r="J274" i="16"/>
  <c r="B289" i="9" s="1"/>
  <c r="J275" i="16"/>
  <c r="B290" i="9" s="1"/>
  <c r="J276" i="16"/>
  <c r="B291" i="9" s="1"/>
  <c r="J277" i="16"/>
  <c r="B292" i="9" s="1"/>
  <c r="J278" i="16"/>
  <c r="B293" i="9" s="1"/>
  <c r="J279" i="16"/>
  <c r="B294" i="9" s="1"/>
  <c r="J280" i="16"/>
  <c r="B295" i="9" s="1"/>
  <c r="J281" i="16"/>
  <c r="B296" i="9" s="1"/>
  <c r="J282" i="16"/>
  <c r="B297" i="9" s="1"/>
  <c r="J283" i="16"/>
  <c r="B298" i="9" s="1"/>
  <c r="J284" i="16"/>
  <c r="B299" i="9" s="1"/>
  <c r="J285" i="16"/>
  <c r="B300" i="9" s="1"/>
  <c r="J286" i="16"/>
  <c r="B301" i="9" s="1"/>
  <c r="J287" i="16"/>
  <c r="B302" i="9" s="1"/>
  <c r="J288" i="16"/>
  <c r="B303" i="9" s="1"/>
  <c r="J289" i="16"/>
  <c r="B304" i="9" s="1"/>
  <c r="J290" i="16"/>
  <c r="B305" i="9" s="1"/>
  <c r="J291" i="16"/>
  <c r="B306" i="9" s="1"/>
  <c r="J292" i="16"/>
  <c r="B307" i="9" s="1"/>
  <c r="J293" i="16"/>
  <c r="B308" i="9" s="1"/>
  <c r="J294" i="16"/>
  <c r="B309" i="9" s="1"/>
  <c r="J295" i="16"/>
  <c r="B310" i="9" s="1"/>
  <c r="J296" i="16"/>
  <c r="B311" i="9" s="1"/>
  <c r="J297" i="16"/>
  <c r="B312" i="9" s="1"/>
  <c r="J298" i="16"/>
  <c r="B313" i="9" s="1"/>
  <c r="J299" i="16"/>
  <c r="B314" i="9" s="1"/>
  <c r="J300" i="16"/>
  <c r="B315" i="9" s="1"/>
  <c r="J301" i="16"/>
  <c r="B316" i="9" s="1"/>
  <c r="J302" i="16"/>
  <c r="B317" i="9" s="1"/>
  <c r="J303" i="16"/>
  <c r="B318" i="9" s="1"/>
  <c r="J304" i="16"/>
  <c r="B319" i="9" s="1"/>
  <c r="J305" i="16"/>
  <c r="B320" i="9" s="1"/>
  <c r="J306" i="16"/>
  <c r="B321" i="9" s="1"/>
  <c r="J307" i="16"/>
  <c r="B322" i="9" s="1"/>
  <c r="J308" i="16"/>
  <c r="B323" i="9" s="1"/>
  <c r="J309" i="16"/>
  <c r="B324" i="9" s="1"/>
  <c r="J310" i="16"/>
  <c r="B325" i="9" s="1"/>
  <c r="J311" i="16"/>
  <c r="B326" i="9" s="1"/>
  <c r="J312" i="16"/>
  <c r="B327" i="9" s="1"/>
  <c r="J313" i="16"/>
  <c r="B328" i="9" s="1"/>
  <c r="J314" i="16"/>
  <c r="B329" i="9" s="1"/>
  <c r="AR49" i="2"/>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T20"/>
  <c r="G5"/>
  <c r="A720" i="20"/>
  <c r="A721"/>
  <c r="A722"/>
  <c r="A723"/>
  <c r="A724"/>
  <c r="A725"/>
  <c r="A726"/>
  <c r="A727"/>
  <c r="A728"/>
  <c r="A729"/>
  <c r="A730"/>
  <c r="A731"/>
  <c r="A732"/>
  <c r="A733"/>
  <c r="A734"/>
  <c r="A735"/>
  <c r="A736"/>
  <c r="A737"/>
  <c r="A738"/>
  <c r="A739"/>
  <c r="A740"/>
  <c r="A741"/>
  <c r="A742"/>
  <c r="A743"/>
  <c r="A744"/>
  <c r="A745"/>
  <c r="A746"/>
  <c r="A747"/>
  <c r="A748"/>
  <c r="A749"/>
  <c r="A750"/>
  <c r="A751"/>
  <c r="A752"/>
  <c r="A716"/>
  <c r="A717"/>
  <c r="A718"/>
  <c r="A719"/>
  <c r="A715"/>
  <c r="P6"/>
  <c r="U6" s="1"/>
  <c r="AB6"/>
  <c r="AG6" s="1"/>
  <c r="AN6"/>
  <c r="AS6" s="1"/>
  <c r="AZ6"/>
  <c r="BE6" s="1"/>
  <c r="BL6"/>
  <c r="BQ6" s="1"/>
  <c r="BX6"/>
  <c r="CC6" s="1"/>
  <c r="CJ6"/>
  <c r="CO6" s="1"/>
  <c r="CV6"/>
  <c r="DA6" s="1"/>
  <c r="DH6"/>
  <c r="DM6" s="1"/>
  <c r="DT6"/>
  <c r="DY6" s="1"/>
  <c r="EF6"/>
  <c r="EK6" s="1"/>
  <c r="ER6"/>
  <c r="EW6" s="1"/>
  <c r="P7"/>
  <c r="U7" s="1"/>
  <c r="AB7"/>
  <c r="AG7" s="1"/>
  <c r="AN7"/>
  <c r="AS7" s="1"/>
  <c r="AZ7"/>
  <c r="BE7" s="1"/>
  <c r="BL7"/>
  <c r="BQ7" s="1"/>
  <c r="BX7"/>
  <c r="CC7" s="1"/>
  <c r="CJ7"/>
  <c r="CO7" s="1"/>
  <c r="CV7"/>
  <c r="DA7" s="1"/>
  <c r="DH7"/>
  <c r="DM7" s="1"/>
  <c r="DT7"/>
  <c r="DY7" s="1"/>
  <c r="EF7"/>
  <c r="EK7" s="1"/>
  <c r="ER7"/>
  <c r="EW7" s="1"/>
  <c r="P8"/>
  <c r="U8" s="1"/>
  <c r="AB8"/>
  <c r="AG8" s="1"/>
  <c r="AN8"/>
  <c r="AS8" s="1"/>
  <c r="AZ8"/>
  <c r="BE8" s="1"/>
  <c r="BL8"/>
  <c r="BQ8" s="1"/>
  <c r="BX8"/>
  <c r="CC8" s="1"/>
  <c r="CJ8"/>
  <c r="CO8" s="1"/>
  <c r="CV8"/>
  <c r="DA8" s="1"/>
  <c r="DH8"/>
  <c r="DM8" s="1"/>
  <c r="DT8"/>
  <c r="DY8" s="1"/>
  <c r="EF8"/>
  <c r="EK8" s="1"/>
  <c r="ER8"/>
  <c r="EW8" s="1"/>
  <c r="P9"/>
  <c r="U9" s="1"/>
  <c r="AB9"/>
  <c r="AG9" s="1"/>
  <c r="AN9"/>
  <c r="AS9" s="1"/>
  <c r="AZ9"/>
  <c r="BE9" s="1"/>
  <c r="BL9"/>
  <c r="BQ9" s="1"/>
  <c r="BX9"/>
  <c r="CC9" s="1"/>
  <c r="CJ9"/>
  <c r="CO9" s="1"/>
  <c r="CV9"/>
  <c r="DA9" s="1"/>
  <c r="DH9"/>
  <c r="DM9" s="1"/>
  <c r="DT9"/>
  <c r="DY9" s="1"/>
  <c r="EF9"/>
  <c r="EK9" s="1"/>
  <c r="ER9"/>
  <c r="EW9" s="1"/>
  <c r="P10"/>
  <c r="U10" s="1"/>
  <c r="AB10"/>
  <c r="AG10" s="1"/>
  <c r="AN10"/>
  <c r="AS10" s="1"/>
  <c r="AZ10"/>
  <c r="BE10" s="1"/>
  <c r="BL10"/>
  <c r="BQ10" s="1"/>
  <c r="BX10"/>
  <c r="CC10" s="1"/>
  <c r="CJ10"/>
  <c r="CO10" s="1"/>
  <c r="CV10"/>
  <c r="DA10" s="1"/>
  <c r="DH10"/>
  <c r="DM10" s="1"/>
  <c r="DT10"/>
  <c r="DY10" s="1"/>
  <c r="EF10"/>
  <c r="EK10" s="1"/>
  <c r="ER10"/>
  <c r="EW10" s="1"/>
  <c r="P11"/>
  <c r="U11" s="1"/>
  <c r="AB11"/>
  <c r="AG11" s="1"/>
  <c r="AN11"/>
  <c r="AS11" s="1"/>
  <c r="AZ11"/>
  <c r="BE11" s="1"/>
  <c r="BL11"/>
  <c r="BQ11" s="1"/>
  <c r="BX11"/>
  <c r="CC11" s="1"/>
  <c r="CJ11"/>
  <c r="CO11" s="1"/>
  <c r="CV11"/>
  <c r="DA11" s="1"/>
  <c r="DH11"/>
  <c r="DM11" s="1"/>
  <c r="DT11"/>
  <c r="DY11" s="1"/>
  <c r="EF11"/>
  <c r="EK11" s="1"/>
  <c r="ER11"/>
  <c r="EW11" s="1"/>
  <c r="P12"/>
  <c r="U12" s="1"/>
  <c r="AB12"/>
  <c r="AG12" s="1"/>
  <c r="AN12"/>
  <c r="AS12" s="1"/>
  <c r="AZ12"/>
  <c r="BE12" s="1"/>
  <c r="BL12"/>
  <c r="BQ12" s="1"/>
  <c r="BX12"/>
  <c r="CC12" s="1"/>
  <c r="CJ12"/>
  <c r="CO12" s="1"/>
  <c r="CV12"/>
  <c r="DA12" s="1"/>
  <c r="DH12"/>
  <c r="DM12" s="1"/>
  <c r="DT12"/>
  <c r="DY12" s="1"/>
  <c r="EF12"/>
  <c r="EK12" s="1"/>
  <c r="ER12"/>
  <c r="EW12" s="1"/>
  <c r="P13"/>
  <c r="U13" s="1"/>
  <c r="AB13"/>
  <c r="AG13" s="1"/>
  <c r="AN13"/>
  <c r="AS13" s="1"/>
  <c r="AZ13"/>
  <c r="BE13" s="1"/>
  <c r="BL13"/>
  <c r="BQ13" s="1"/>
  <c r="BX13"/>
  <c r="CC13" s="1"/>
  <c r="CJ13"/>
  <c r="CO13" s="1"/>
  <c r="CV13"/>
  <c r="DA13" s="1"/>
  <c r="DH13"/>
  <c r="DM13" s="1"/>
  <c r="DT13"/>
  <c r="DY13" s="1"/>
  <c r="EF13"/>
  <c r="EK13" s="1"/>
  <c r="ER13"/>
  <c r="EW13" s="1"/>
  <c r="P14"/>
  <c r="U14" s="1"/>
  <c r="AB14"/>
  <c r="AG14" s="1"/>
  <c r="AN14"/>
  <c r="AS14" s="1"/>
  <c r="AZ14"/>
  <c r="BE14" s="1"/>
  <c r="BL14"/>
  <c r="BQ14" s="1"/>
  <c r="BX14"/>
  <c r="CC14" s="1"/>
  <c r="CJ14"/>
  <c r="CO14" s="1"/>
  <c r="CV14"/>
  <c r="DA14" s="1"/>
  <c r="DH14"/>
  <c r="DM14" s="1"/>
  <c r="DT14"/>
  <c r="DY14" s="1"/>
  <c r="EF14"/>
  <c r="EK14"/>
  <c r="ER14"/>
  <c r="EW14" s="1"/>
  <c r="P15"/>
  <c r="U15" s="1"/>
  <c r="AB15"/>
  <c r="AG15" s="1"/>
  <c r="AN15"/>
  <c r="AS15" s="1"/>
  <c r="AZ15"/>
  <c r="BE15" s="1"/>
  <c r="BL15"/>
  <c r="BQ15" s="1"/>
  <c r="BX15"/>
  <c r="CC15" s="1"/>
  <c r="CJ15"/>
  <c r="CO15" s="1"/>
  <c r="CV15"/>
  <c r="DA15" s="1"/>
  <c r="DH15"/>
  <c r="DM15" s="1"/>
  <c r="DT15"/>
  <c r="DY15" s="1"/>
  <c r="EF15"/>
  <c r="EK15" s="1"/>
  <c r="ER15"/>
  <c r="EW15" s="1"/>
  <c r="P16"/>
  <c r="U16" s="1"/>
  <c r="AB16"/>
  <c r="AG16" s="1"/>
  <c r="AN16"/>
  <c r="AS16" s="1"/>
  <c r="AZ16"/>
  <c r="BE16" s="1"/>
  <c r="BL16"/>
  <c r="BQ16" s="1"/>
  <c r="BX16"/>
  <c r="CC16" s="1"/>
  <c r="CJ16"/>
  <c r="CO16" s="1"/>
  <c r="CV16"/>
  <c r="DA16" s="1"/>
  <c r="DH16"/>
  <c r="DM16" s="1"/>
  <c r="DT16"/>
  <c r="DY16" s="1"/>
  <c r="EF16"/>
  <c r="EK16" s="1"/>
  <c r="ER16"/>
  <c r="EW16" s="1"/>
  <c r="P17"/>
  <c r="U17" s="1"/>
  <c r="AB17"/>
  <c r="AG17" s="1"/>
  <c r="AN17"/>
  <c r="AS17" s="1"/>
  <c r="AZ17"/>
  <c r="BE17" s="1"/>
  <c r="BL17"/>
  <c r="BQ17" s="1"/>
  <c r="BX17"/>
  <c r="CC17" s="1"/>
  <c r="CJ17"/>
  <c r="CO17" s="1"/>
  <c r="CV17"/>
  <c r="DA17" s="1"/>
  <c r="DH17"/>
  <c r="DM17" s="1"/>
  <c r="DT17"/>
  <c r="DY17" s="1"/>
  <c r="EF17"/>
  <c r="EK17" s="1"/>
  <c r="ER17"/>
  <c r="EW17" s="1"/>
  <c r="P18"/>
  <c r="U18" s="1"/>
  <c r="AB18"/>
  <c r="AG18" s="1"/>
  <c r="AN18"/>
  <c r="AS18" s="1"/>
  <c r="AZ18"/>
  <c r="BE18" s="1"/>
  <c r="BL18"/>
  <c r="BQ18" s="1"/>
  <c r="BX18"/>
  <c r="CC18" s="1"/>
  <c r="CJ18"/>
  <c r="CO18" s="1"/>
  <c r="CV18"/>
  <c r="DA18" s="1"/>
  <c r="DH18"/>
  <c r="DM18" s="1"/>
  <c r="DT18"/>
  <c r="DY18" s="1"/>
  <c r="EF18"/>
  <c r="EK18" s="1"/>
  <c r="ER18"/>
  <c r="EW18" s="1"/>
  <c r="P19"/>
  <c r="U19" s="1"/>
  <c r="AB19"/>
  <c r="AG19" s="1"/>
  <c r="AN19"/>
  <c r="AS19" s="1"/>
  <c r="AZ19"/>
  <c r="BE19" s="1"/>
  <c r="BL19"/>
  <c r="BQ19" s="1"/>
  <c r="BX19"/>
  <c r="CC19" s="1"/>
  <c r="CJ19"/>
  <c r="CO19" s="1"/>
  <c r="CV19"/>
  <c r="DA19" s="1"/>
  <c r="DH19"/>
  <c r="DM19" s="1"/>
  <c r="DT19"/>
  <c r="DY19" s="1"/>
  <c r="EF19"/>
  <c r="EK19" s="1"/>
  <c r="ER19"/>
  <c r="EW19" s="1"/>
  <c r="P20"/>
  <c r="U20" s="1"/>
  <c r="AB20"/>
  <c r="AG20" s="1"/>
  <c r="AN20"/>
  <c r="AS20" s="1"/>
  <c r="AZ20"/>
  <c r="BE20" s="1"/>
  <c r="BL20"/>
  <c r="BQ20" s="1"/>
  <c r="BX20"/>
  <c r="CC20" s="1"/>
  <c r="CJ20"/>
  <c r="CO20" s="1"/>
  <c r="CV20"/>
  <c r="DA20" s="1"/>
  <c r="DH20"/>
  <c r="DM20" s="1"/>
  <c r="DT20"/>
  <c r="DY20" s="1"/>
  <c r="EF20"/>
  <c r="EK20" s="1"/>
  <c r="ER20"/>
  <c r="EW20" s="1"/>
  <c r="P21"/>
  <c r="U21" s="1"/>
  <c r="AB21"/>
  <c r="AG21" s="1"/>
  <c r="AN21"/>
  <c r="AS21" s="1"/>
  <c r="AZ21"/>
  <c r="BE21" s="1"/>
  <c r="BL21"/>
  <c r="BQ21" s="1"/>
  <c r="BX21"/>
  <c r="CC21" s="1"/>
  <c r="CJ21"/>
  <c r="CO21" s="1"/>
  <c r="CV21"/>
  <c r="DA21" s="1"/>
  <c r="DH21"/>
  <c r="DM21" s="1"/>
  <c r="DT21"/>
  <c r="DY21" s="1"/>
  <c r="EF21"/>
  <c r="EK21" s="1"/>
  <c r="ER21"/>
  <c r="EW21" s="1"/>
  <c r="P22"/>
  <c r="U22" s="1"/>
  <c r="AB22"/>
  <c r="AG22" s="1"/>
  <c r="AN22"/>
  <c r="AS22" s="1"/>
  <c r="AZ22"/>
  <c r="BE22" s="1"/>
  <c r="BL22"/>
  <c r="BQ22" s="1"/>
  <c r="BX22"/>
  <c r="CC22" s="1"/>
  <c r="CJ22"/>
  <c r="CO22" s="1"/>
  <c r="CV22"/>
  <c r="DA22" s="1"/>
  <c r="DH22"/>
  <c r="DM22" s="1"/>
  <c r="DT22"/>
  <c r="DY22" s="1"/>
  <c r="EF22"/>
  <c r="EK22" s="1"/>
  <c r="ER22"/>
  <c r="EW22" s="1"/>
  <c r="P23"/>
  <c r="U23" s="1"/>
  <c r="AB23"/>
  <c r="AG23" s="1"/>
  <c r="AN23"/>
  <c r="AS23" s="1"/>
  <c r="AZ23"/>
  <c r="BE23" s="1"/>
  <c r="BL23"/>
  <c r="BQ23" s="1"/>
  <c r="BX23"/>
  <c r="CC23" s="1"/>
  <c r="CJ23"/>
  <c r="CO23" s="1"/>
  <c r="CV23"/>
  <c r="DA23" s="1"/>
  <c r="DH23"/>
  <c r="DM23" s="1"/>
  <c r="DT23"/>
  <c r="DY23" s="1"/>
  <c r="EF23"/>
  <c r="EK23" s="1"/>
  <c r="ER23"/>
  <c r="EW23" s="1"/>
  <c r="P24"/>
  <c r="U24" s="1"/>
  <c r="AB24"/>
  <c r="AG24" s="1"/>
  <c r="AN24"/>
  <c r="AS24" s="1"/>
  <c r="AZ24"/>
  <c r="BE24" s="1"/>
  <c r="BL24"/>
  <c r="BQ24" s="1"/>
  <c r="BX24"/>
  <c r="CC24" s="1"/>
  <c r="CJ24"/>
  <c r="CO24" s="1"/>
  <c r="CV24"/>
  <c r="DA24" s="1"/>
  <c r="DH24"/>
  <c r="DM24" s="1"/>
  <c r="DT24"/>
  <c r="DY24" s="1"/>
  <c r="EF24"/>
  <c r="EK24" s="1"/>
  <c r="ER24"/>
  <c r="EW24" s="1"/>
  <c r="P25"/>
  <c r="U25" s="1"/>
  <c r="AB25"/>
  <c r="AG25" s="1"/>
  <c r="AN25"/>
  <c r="AS25" s="1"/>
  <c r="AZ25"/>
  <c r="BE25" s="1"/>
  <c r="BL25"/>
  <c r="BQ25" s="1"/>
  <c r="BX25"/>
  <c r="CC25" s="1"/>
  <c r="CJ25"/>
  <c r="CO25" s="1"/>
  <c r="CV25"/>
  <c r="DA25" s="1"/>
  <c r="DH25"/>
  <c r="DM25" s="1"/>
  <c r="DT25"/>
  <c r="DY25" s="1"/>
  <c r="EF25"/>
  <c r="EK25" s="1"/>
  <c r="ER25"/>
  <c r="EW25" s="1"/>
  <c r="P26"/>
  <c r="U26" s="1"/>
  <c r="AB26"/>
  <c r="AG26" s="1"/>
  <c r="AN26"/>
  <c r="AS26" s="1"/>
  <c r="AZ26"/>
  <c r="BE26" s="1"/>
  <c r="BL26"/>
  <c r="BQ26" s="1"/>
  <c r="BX26"/>
  <c r="CC26" s="1"/>
  <c r="CJ26"/>
  <c r="CO26" s="1"/>
  <c r="CV26"/>
  <c r="DA26" s="1"/>
  <c r="DH26"/>
  <c r="DM26" s="1"/>
  <c r="DT26"/>
  <c r="DY26" s="1"/>
  <c r="EF26"/>
  <c r="EK26" s="1"/>
  <c r="ER26"/>
  <c r="EW26" s="1"/>
  <c r="P27"/>
  <c r="U27" s="1"/>
  <c r="AB27"/>
  <c r="AG27" s="1"/>
  <c r="AN27"/>
  <c r="AS27" s="1"/>
  <c r="AZ27"/>
  <c r="BE27" s="1"/>
  <c r="BL27"/>
  <c r="BQ27" s="1"/>
  <c r="BX27"/>
  <c r="CC27" s="1"/>
  <c r="CJ27"/>
  <c r="CO27" s="1"/>
  <c r="CV27"/>
  <c r="DA27" s="1"/>
  <c r="DH27"/>
  <c r="DM27" s="1"/>
  <c r="DT27"/>
  <c r="DY27" s="1"/>
  <c r="EF27"/>
  <c r="EK27" s="1"/>
  <c r="ER27"/>
  <c r="EW27" s="1"/>
  <c r="P28"/>
  <c r="U28" s="1"/>
  <c r="AB28"/>
  <c r="AG28" s="1"/>
  <c r="AN28"/>
  <c r="AS28" s="1"/>
  <c r="AZ28"/>
  <c r="BE28" s="1"/>
  <c r="BL28"/>
  <c r="BQ28" s="1"/>
  <c r="BX28"/>
  <c r="CC28" s="1"/>
  <c r="CJ28"/>
  <c r="CO28" s="1"/>
  <c r="CV28"/>
  <c r="DA28" s="1"/>
  <c r="DH28"/>
  <c r="DM28" s="1"/>
  <c r="DT28"/>
  <c r="DY28" s="1"/>
  <c r="EF28"/>
  <c r="EK28" s="1"/>
  <c r="ER28"/>
  <c r="EW28" s="1"/>
  <c r="P29"/>
  <c r="U29" s="1"/>
  <c r="AB29"/>
  <c r="AG29" s="1"/>
  <c r="AN29"/>
  <c r="AS29" s="1"/>
  <c r="AZ29"/>
  <c r="BE29" s="1"/>
  <c r="BL29"/>
  <c r="BQ29" s="1"/>
  <c r="BX29"/>
  <c r="CC29" s="1"/>
  <c r="CJ29"/>
  <c r="CO29" s="1"/>
  <c r="CV29"/>
  <c r="DA29" s="1"/>
  <c r="DH29"/>
  <c r="DM29" s="1"/>
  <c r="DT29"/>
  <c r="DY29" s="1"/>
  <c r="EF29"/>
  <c r="EK29" s="1"/>
  <c r="ER29"/>
  <c r="EW29" s="1"/>
  <c r="P30"/>
  <c r="U30" s="1"/>
  <c r="AB30"/>
  <c r="AG30" s="1"/>
  <c r="AN30"/>
  <c r="AS30"/>
  <c r="AZ30"/>
  <c r="BE30" s="1"/>
  <c r="BL30"/>
  <c r="BQ30" s="1"/>
  <c r="BX30"/>
  <c r="CC30" s="1"/>
  <c r="CJ30"/>
  <c r="CO30" s="1"/>
  <c r="CV30"/>
  <c r="DA30" s="1"/>
  <c r="DH30"/>
  <c r="DM30" s="1"/>
  <c r="DT30"/>
  <c r="DY30" s="1"/>
  <c r="EF30"/>
  <c r="EK30" s="1"/>
  <c r="ER30"/>
  <c r="EW30" s="1"/>
  <c r="P31"/>
  <c r="U31" s="1"/>
  <c r="AB31"/>
  <c r="AG31" s="1"/>
  <c r="AN31"/>
  <c r="AS31" s="1"/>
  <c r="AZ31"/>
  <c r="BE31" s="1"/>
  <c r="BL31"/>
  <c r="BQ31" s="1"/>
  <c r="BX31"/>
  <c r="CC31" s="1"/>
  <c r="CJ31"/>
  <c r="CO31" s="1"/>
  <c r="CV31"/>
  <c r="DA31" s="1"/>
  <c r="DH31"/>
  <c r="DM31" s="1"/>
  <c r="DT31"/>
  <c r="DY31" s="1"/>
  <c r="EF31"/>
  <c r="EK31" s="1"/>
  <c r="ER31"/>
  <c r="EW31" s="1"/>
  <c r="P32"/>
  <c r="U32" s="1"/>
  <c r="AB32"/>
  <c r="AG32" s="1"/>
  <c r="AN32"/>
  <c r="AS32" s="1"/>
  <c r="AZ32"/>
  <c r="BE32" s="1"/>
  <c r="BL32"/>
  <c r="BQ32" s="1"/>
  <c r="BX32"/>
  <c r="CC32" s="1"/>
  <c r="CJ32"/>
  <c r="CO32" s="1"/>
  <c r="CV32"/>
  <c r="DA32" s="1"/>
  <c r="DH32"/>
  <c r="DM32" s="1"/>
  <c r="DT32"/>
  <c r="DY32" s="1"/>
  <c r="EF32"/>
  <c r="EK32" s="1"/>
  <c r="ER32"/>
  <c r="EW32" s="1"/>
  <c r="P33"/>
  <c r="U33" s="1"/>
  <c r="AB33"/>
  <c r="AG33" s="1"/>
  <c r="AN33"/>
  <c r="AS33" s="1"/>
  <c r="AZ33"/>
  <c r="BE33" s="1"/>
  <c r="BL33"/>
  <c r="BQ33" s="1"/>
  <c r="BX33"/>
  <c r="CC33" s="1"/>
  <c r="CJ33"/>
  <c r="CO33" s="1"/>
  <c r="CV33"/>
  <c r="DA33" s="1"/>
  <c r="DH33"/>
  <c r="DM33" s="1"/>
  <c r="DT33"/>
  <c r="DY33" s="1"/>
  <c r="EF33"/>
  <c r="EK33" s="1"/>
  <c r="ER33"/>
  <c r="EW33" s="1"/>
  <c r="P34"/>
  <c r="U34" s="1"/>
  <c r="AB34"/>
  <c r="AG34" s="1"/>
  <c r="AN34"/>
  <c r="AS34" s="1"/>
  <c r="AZ34"/>
  <c r="BE34" s="1"/>
  <c r="BL34"/>
  <c r="BQ34" s="1"/>
  <c r="BX34"/>
  <c r="CC34" s="1"/>
  <c r="CJ34"/>
  <c r="CO34" s="1"/>
  <c r="CV34"/>
  <c r="DA34" s="1"/>
  <c r="DH34"/>
  <c r="DM34" s="1"/>
  <c r="DT34"/>
  <c r="DY34" s="1"/>
  <c r="EF34"/>
  <c r="EK34" s="1"/>
  <c r="ER34"/>
  <c r="EW34" s="1"/>
  <c r="P35"/>
  <c r="U35" s="1"/>
  <c r="AB35"/>
  <c r="AG35" s="1"/>
  <c r="AN35"/>
  <c r="AS35" s="1"/>
  <c r="AZ35"/>
  <c r="BE35" s="1"/>
  <c r="BL35"/>
  <c r="BQ35" s="1"/>
  <c r="BX35"/>
  <c r="CC35" s="1"/>
  <c r="CJ35"/>
  <c r="CO35" s="1"/>
  <c r="CV35"/>
  <c r="DA35" s="1"/>
  <c r="DH35"/>
  <c r="DM35" s="1"/>
  <c r="DT35"/>
  <c r="DY35" s="1"/>
  <c r="EF35"/>
  <c r="EK35" s="1"/>
  <c r="ER35"/>
  <c r="EW35" s="1"/>
  <c r="P36"/>
  <c r="U36" s="1"/>
  <c r="AB36"/>
  <c r="AG36" s="1"/>
  <c r="AN36"/>
  <c r="AS36" s="1"/>
  <c r="AZ36"/>
  <c r="BE36" s="1"/>
  <c r="BL36"/>
  <c r="BQ36" s="1"/>
  <c r="BX36"/>
  <c r="CC36" s="1"/>
  <c r="CJ36"/>
  <c r="CO36" s="1"/>
  <c r="CV36"/>
  <c r="DA36" s="1"/>
  <c r="DH36"/>
  <c r="DM36" s="1"/>
  <c r="DT36"/>
  <c r="DY36" s="1"/>
  <c r="EF36"/>
  <c r="EK36" s="1"/>
  <c r="ER36"/>
  <c r="EW36" s="1"/>
  <c r="P37"/>
  <c r="U37" s="1"/>
  <c r="AB37"/>
  <c r="AG37" s="1"/>
  <c r="AN37"/>
  <c r="AS37" s="1"/>
  <c r="AZ37"/>
  <c r="BE37" s="1"/>
  <c r="BL37"/>
  <c r="BQ37" s="1"/>
  <c r="BX37"/>
  <c r="CC37" s="1"/>
  <c r="CJ37"/>
  <c r="CO37" s="1"/>
  <c r="CV37"/>
  <c r="DA37" s="1"/>
  <c r="DH37"/>
  <c r="DM37" s="1"/>
  <c r="DT37"/>
  <c r="DY37" s="1"/>
  <c r="EF37"/>
  <c r="EK37" s="1"/>
  <c r="ER37"/>
  <c r="EW37" s="1"/>
  <c r="P38"/>
  <c r="U38" s="1"/>
  <c r="AB38"/>
  <c r="AG38" s="1"/>
  <c r="AN38"/>
  <c r="AS38" s="1"/>
  <c r="AZ38"/>
  <c r="BE38" s="1"/>
  <c r="BL38"/>
  <c r="BQ38" s="1"/>
  <c r="BX38"/>
  <c r="CC38" s="1"/>
  <c r="CJ38"/>
  <c r="CO38" s="1"/>
  <c r="CV38"/>
  <c r="DA38" s="1"/>
  <c r="DH38"/>
  <c r="DM38" s="1"/>
  <c r="DT38"/>
  <c r="DY38" s="1"/>
  <c r="EF38"/>
  <c r="EK38" s="1"/>
  <c r="ER38"/>
  <c r="EW38" s="1"/>
  <c r="P39"/>
  <c r="U39" s="1"/>
  <c r="AB39"/>
  <c r="AG39" s="1"/>
  <c r="AN39"/>
  <c r="AS39" s="1"/>
  <c r="AZ39"/>
  <c r="BE39" s="1"/>
  <c r="BL39"/>
  <c r="BQ39" s="1"/>
  <c r="BX39"/>
  <c r="CC39" s="1"/>
  <c r="CJ39"/>
  <c r="CO39" s="1"/>
  <c r="CV39"/>
  <c r="DA39" s="1"/>
  <c r="DH39"/>
  <c r="DM39" s="1"/>
  <c r="DT39"/>
  <c r="DY39" s="1"/>
  <c r="EF39"/>
  <c r="EK39" s="1"/>
  <c r="ER39"/>
  <c r="EW39" s="1"/>
  <c r="P40"/>
  <c r="U40" s="1"/>
  <c r="AB40"/>
  <c r="AG40" s="1"/>
  <c r="AN40"/>
  <c r="AS40" s="1"/>
  <c r="AZ40"/>
  <c r="BE40" s="1"/>
  <c r="BL40"/>
  <c r="BQ40" s="1"/>
  <c r="BX40"/>
  <c r="CC40" s="1"/>
  <c r="CJ40"/>
  <c r="CO40" s="1"/>
  <c r="CV40"/>
  <c r="DA40" s="1"/>
  <c r="DH40"/>
  <c r="DM40" s="1"/>
  <c r="DT40"/>
  <c r="DY40" s="1"/>
  <c r="EF40"/>
  <c r="EK40" s="1"/>
  <c r="ER40"/>
  <c r="EW40" s="1"/>
  <c r="P41"/>
  <c r="U41" s="1"/>
  <c r="AB41"/>
  <c r="AG41" s="1"/>
  <c r="AN41"/>
  <c r="AS41" s="1"/>
  <c r="AZ41"/>
  <c r="BE41" s="1"/>
  <c r="BL41"/>
  <c r="BQ41" s="1"/>
  <c r="BX41"/>
  <c r="CC41" s="1"/>
  <c r="CJ41"/>
  <c r="CO41" s="1"/>
  <c r="CV41"/>
  <c r="DA41" s="1"/>
  <c r="DH41"/>
  <c r="DM41" s="1"/>
  <c r="DT41"/>
  <c r="DY41" s="1"/>
  <c r="EF41"/>
  <c r="EK41" s="1"/>
  <c r="ER41"/>
  <c r="EW41" s="1"/>
  <c r="P42"/>
  <c r="U42" s="1"/>
  <c r="AB42"/>
  <c r="AG42" s="1"/>
  <c r="AN42"/>
  <c r="AS42" s="1"/>
  <c r="AZ42"/>
  <c r="BE42" s="1"/>
  <c r="BL42"/>
  <c r="BQ42" s="1"/>
  <c r="BX42"/>
  <c r="CC42" s="1"/>
  <c r="CJ42"/>
  <c r="CO42" s="1"/>
  <c r="CV42"/>
  <c r="DA42" s="1"/>
  <c r="DH42"/>
  <c r="DM42" s="1"/>
  <c r="DT42"/>
  <c r="DY42" s="1"/>
  <c r="EF42"/>
  <c r="EK42" s="1"/>
  <c r="ER42"/>
  <c r="EW42" s="1"/>
  <c r="P43"/>
  <c r="U43" s="1"/>
  <c r="AB43"/>
  <c r="AG43" s="1"/>
  <c r="AN43"/>
  <c r="AS43" s="1"/>
  <c r="AZ43"/>
  <c r="BE43" s="1"/>
  <c r="BL43"/>
  <c r="BQ43" s="1"/>
  <c r="BX43"/>
  <c r="CC43" s="1"/>
  <c r="CJ43"/>
  <c r="CO43" s="1"/>
  <c r="CV43"/>
  <c r="DA43" s="1"/>
  <c r="DH43"/>
  <c r="DM43" s="1"/>
  <c r="DT43"/>
  <c r="DY43" s="1"/>
  <c r="EF43"/>
  <c r="EK43" s="1"/>
  <c r="ER43"/>
  <c r="EW43" s="1"/>
  <c r="P44"/>
  <c r="U44" s="1"/>
  <c r="AB44"/>
  <c r="AG44" s="1"/>
  <c r="AN44"/>
  <c r="AS44" s="1"/>
  <c r="AZ44"/>
  <c r="BE44" s="1"/>
  <c r="BL44"/>
  <c r="BQ44" s="1"/>
  <c r="BX44"/>
  <c r="CC44" s="1"/>
  <c r="CJ44"/>
  <c r="CO44" s="1"/>
  <c r="CV44"/>
  <c r="DA44" s="1"/>
  <c r="DH44"/>
  <c r="DM44" s="1"/>
  <c r="DT44"/>
  <c r="DY44" s="1"/>
  <c r="EF44"/>
  <c r="EK44" s="1"/>
  <c r="ER44"/>
  <c r="EW44" s="1"/>
  <c r="P45"/>
  <c r="U45" s="1"/>
  <c r="AB45"/>
  <c r="AG45" s="1"/>
  <c r="AN45"/>
  <c r="AS45" s="1"/>
  <c r="AZ45"/>
  <c r="BE45" s="1"/>
  <c r="BL45"/>
  <c r="BQ45" s="1"/>
  <c r="BX45"/>
  <c r="CC45" s="1"/>
  <c r="CJ45"/>
  <c r="CO45" s="1"/>
  <c r="CV45"/>
  <c r="DA45" s="1"/>
  <c r="DH45"/>
  <c r="DM45" s="1"/>
  <c r="DT45"/>
  <c r="DY45" s="1"/>
  <c r="EF45"/>
  <c r="EK45" s="1"/>
  <c r="ER45"/>
  <c r="EW45" s="1"/>
  <c r="P46"/>
  <c r="U46" s="1"/>
  <c r="AB46"/>
  <c r="AG46" s="1"/>
  <c r="AN46"/>
  <c r="AS46" s="1"/>
  <c r="AZ46"/>
  <c r="BE46" s="1"/>
  <c r="BL46"/>
  <c r="BQ46" s="1"/>
  <c r="BX46"/>
  <c r="CC46" s="1"/>
  <c r="CJ46"/>
  <c r="CO46" s="1"/>
  <c r="CV46"/>
  <c r="DA46" s="1"/>
  <c r="DH46"/>
  <c r="DM46" s="1"/>
  <c r="DT46"/>
  <c r="DY46" s="1"/>
  <c r="EF46"/>
  <c r="EK46" s="1"/>
  <c r="ER46"/>
  <c r="EW46" s="1"/>
  <c r="P47"/>
  <c r="U47" s="1"/>
  <c r="AB47"/>
  <c r="AG47" s="1"/>
  <c r="AN47"/>
  <c r="AS47" s="1"/>
  <c r="AZ47"/>
  <c r="BE47" s="1"/>
  <c r="BL47"/>
  <c r="BQ47" s="1"/>
  <c r="BX47"/>
  <c r="CC47" s="1"/>
  <c r="CJ47"/>
  <c r="CO47"/>
  <c r="CV47"/>
  <c r="DA47" s="1"/>
  <c r="DH47"/>
  <c r="DM47" s="1"/>
  <c r="DT47"/>
  <c r="DY47" s="1"/>
  <c r="EF47"/>
  <c r="EK47" s="1"/>
  <c r="ER47"/>
  <c r="EW47" s="1"/>
  <c r="P48"/>
  <c r="U48" s="1"/>
  <c r="AB48"/>
  <c r="AG48" s="1"/>
  <c r="AN48"/>
  <c r="AS48" s="1"/>
  <c r="AZ48"/>
  <c r="BE48" s="1"/>
  <c r="BL48"/>
  <c r="BQ48" s="1"/>
  <c r="BX48"/>
  <c r="CC48" s="1"/>
  <c r="CJ48"/>
  <c r="CO48" s="1"/>
  <c r="CV48"/>
  <c r="DA48" s="1"/>
  <c r="DH48"/>
  <c r="DM48" s="1"/>
  <c r="DT48"/>
  <c r="DY48" s="1"/>
  <c r="EF48"/>
  <c r="EK48" s="1"/>
  <c r="ER48"/>
  <c r="EW48" s="1"/>
  <c r="P49"/>
  <c r="U49" s="1"/>
  <c r="AB49"/>
  <c r="AG49" s="1"/>
  <c r="AN49"/>
  <c r="AS49" s="1"/>
  <c r="AZ49"/>
  <c r="BE49" s="1"/>
  <c r="BL49"/>
  <c r="BQ49" s="1"/>
  <c r="BX49"/>
  <c r="CC49" s="1"/>
  <c r="CJ49"/>
  <c r="CO49" s="1"/>
  <c r="CV49"/>
  <c r="DA49" s="1"/>
  <c r="DH49"/>
  <c r="DM49" s="1"/>
  <c r="DT49"/>
  <c r="DY49" s="1"/>
  <c r="EF49"/>
  <c r="EK49" s="1"/>
  <c r="ER49"/>
  <c r="EW49" s="1"/>
  <c r="P50"/>
  <c r="U50" s="1"/>
  <c r="AB50"/>
  <c r="AG50" s="1"/>
  <c r="AN50"/>
  <c r="AS50" s="1"/>
  <c r="AZ50"/>
  <c r="BE50" s="1"/>
  <c r="BL50"/>
  <c r="BQ50" s="1"/>
  <c r="BX50"/>
  <c r="CC50" s="1"/>
  <c r="CJ50"/>
  <c r="CO50" s="1"/>
  <c r="CV50"/>
  <c r="DA50" s="1"/>
  <c r="DH50"/>
  <c r="DM50" s="1"/>
  <c r="DT50"/>
  <c r="DY50" s="1"/>
  <c r="EF50"/>
  <c r="EK50" s="1"/>
  <c r="ER50"/>
  <c r="EW50" s="1"/>
  <c r="P51"/>
  <c r="U51" s="1"/>
  <c r="AB51"/>
  <c r="AG51" s="1"/>
  <c r="AN51"/>
  <c r="AS51" s="1"/>
  <c r="AZ51"/>
  <c r="BE51" s="1"/>
  <c r="BL51"/>
  <c r="BQ51"/>
  <c r="BX51"/>
  <c r="CC51" s="1"/>
  <c r="CJ51"/>
  <c r="CO51" s="1"/>
  <c r="CV51"/>
  <c r="DA51" s="1"/>
  <c r="DH51"/>
  <c r="DM51" s="1"/>
  <c r="DT51"/>
  <c r="DY51" s="1"/>
  <c r="EF51"/>
  <c r="EK51" s="1"/>
  <c r="ER51"/>
  <c r="EW51" s="1"/>
  <c r="P52"/>
  <c r="U52" s="1"/>
  <c r="AB52"/>
  <c r="AG52" s="1"/>
  <c r="AN52"/>
  <c r="AS52" s="1"/>
  <c r="AZ52"/>
  <c r="BE52" s="1"/>
  <c r="BL52"/>
  <c r="BQ52" s="1"/>
  <c r="BX52"/>
  <c r="CC52" s="1"/>
  <c r="CJ52"/>
  <c r="CO52" s="1"/>
  <c r="CV52"/>
  <c r="DA52" s="1"/>
  <c r="DH52"/>
  <c r="DM52" s="1"/>
  <c r="DT52"/>
  <c r="DY52" s="1"/>
  <c r="EF52"/>
  <c r="EK52" s="1"/>
  <c r="ER52"/>
  <c r="EW52" s="1"/>
  <c r="P53"/>
  <c r="U53" s="1"/>
  <c r="AB53"/>
  <c r="AG53" s="1"/>
  <c r="AN53"/>
  <c r="AS53" s="1"/>
  <c r="AZ53"/>
  <c r="BE53" s="1"/>
  <c r="BL53"/>
  <c r="BQ53" s="1"/>
  <c r="BX53"/>
  <c r="CC53" s="1"/>
  <c r="CJ53"/>
  <c r="CO53" s="1"/>
  <c r="CV53"/>
  <c r="DA53" s="1"/>
  <c r="DH53"/>
  <c r="DM53" s="1"/>
  <c r="DT53"/>
  <c r="DY53" s="1"/>
  <c r="EF53"/>
  <c r="EK53" s="1"/>
  <c r="ER53"/>
  <c r="EW53" s="1"/>
  <c r="P54"/>
  <c r="U54" s="1"/>
  <c r="AB54"/>
  <c r="AG54" s="1"/>
  <c r="AN54"/>
  <c r="AS54" s="1"/>
  <c r="AZ54"/>
  <c r="BE54" s="1"/>
  <c r="BL54"/>
  <c r="BQ54" s="1"/>
  <c r="BX54"/>
  <c r="CC54" s="1"/>
  <c r="CJ54"/>
  <c r="CO54" s="1"/>
  <c r="CV54"/>
  <c r="DA54" s="1"/>
  <c r="DH54"/>
  <c r="DM54" s="1"/>
  <c r="DT54"/>
  <c r="DY54" s="1"/>
  <c r="EF54"/>
  <c r="EK54" s="1"/>
  <c r="ER54"/>
  <c r="EW54" s="1"/>
  <c r="P55"/>
  <c r="U55" s="1"/>
  <c r="AB55"/>
  <c r="AG55" s="1"/>
  <c r="AN55"/>
  <c r="AS55" s="1"/>
  <c r="AZ55"/>
  <c r="BE55" s="1"/>
  <c r="BL55"/>
  <c r="BQ55" s="1"/>
  <c r="BX55"/>
  <c r="CC55" s="1"/>
  <c r="CJ55"/>
  <c r="CO55" s="1"/>
  <c r="CV55"/>
  <c r="DA55" s="1"/>
  <c r="DH55"/>
  <c r="DM55" s="1"/>
  <c r="DT55"/>
  <c r="DY55" s="1"/>
  <c r="EF55"/>
  <c r="EK55" s="1"/>
  <c r="ER55"/>
  <c r="EW55" s="1"/>
  <c r="P56"/>
  <c r="U56" s="1"/>
  <c r="AB56"/>
  <c r="AG56" s="1"/>
  <c r="AN56"/>
  <c r="AS56" s="1"/>
  <c r="AZ56"/>
  <c r="BE56" s="1"/>
  <c r="BL56"/>
  <c r="BQ56" s="1"/>
  <c r="BX56"/>
  <c r="CC56" s="1"/>
  <c r="CJ56"/>
  <c r="CO56" s="1"/>
  <c r="CV56"/>
  <c r="DA56" s="1"/>
  <c r="DH56"/>
  <c r="DM56" s="1"/>
  <c r="DT56"/>
  <c r="DY56" s="1"/>
  <c r="EF56"/>
  <c r="EK56" s="1"/>
  <c r="ER56"/>
  <c r="EW56" s="1"/>
  <c r="P57"/>
  <c r="U57" s="1"/>
  <c r="AB57"/>
  <c r="AG57" s="1"/>
  <c r="AN57"/>
  <c r="AS57" s="1"/>
  <c r="AZ57"/>
  <c r="BE57" s="1"/>
  <c r="BL57"/>
  <c r="BQ57" s="1"/>
  <c r="BX57"/>
  <c r="CC57" s="1"/>
  <c r="CJ57"/>
  <c r="CO57" s="1"/>
  <c r="CV57"/>
  <c r="DA57" s="1"/>
  <c r="DH57"/>
  <c r="DM57" s="1"/>
  <c r="DT57"/>
  <c r="DY57" s="1"/>
  <c r="EF57"/>
  <c r="EK57" s="1"/>
  <c r="ER57"/>
  <c r="EW57" s="1"/>
  <c r="P58"/>
  <c r="U58" s="1"/>
  <c r="AB58"/>
  <c r="AG58" s="1"/>
  <c r="AN58"/>
  <c r="AS58" s="1"/>
  <c r="AZ58"/>
  <c r="BE58" s="1"/>
  <c r="BL58"/>
  <c r="BQ58" s="1"/>
  <c r="BX58"/>
  <c r="CC58" s="1"/>
  <c r="CJ58"/>
  <c r="CO58" s="1"/>
  <c r="CV58"/>
  <c r="DA58" s="1"/>
  <c r="DH58"/>
  <c r="DM58" s="1"/>
  <c r="DT58"/>
  <c r="DY58" s="1"/>
  <c r="EF58"/>
  <c r="EK58" s="1"/>
  <c r="ER58"/>
  <c r="EW58" s="1"/>
  <c r="P59"/>
  <c r="U59" s="1"/>
  <c r="AB59"/>
  <c r="AG59" s="1"/>
  <c r="AN59"/>
  <c r="AS59" s="1"/>
  <c r="AZ59"/>
  <c r="BE59" s="1"/>
  <c r="BL59"/>
  <c r="BQ59" s="1"/>
  <c r="BX59"/>
  <c r="CC59" s="1"/>
  <c r="CJ59"/>
  <c r="CO59" s="1"/>
  <c r="CV59"/>
  <c r="DA59" s="1"/>
  <c r="DH59"/>
  <c r="DM59" s="1"/>
  <c r="DT59"/>
  <c r="DY59" s="1"/>
  <c r="EF59"/>
  <c r="EK59" s="1"/>
  <c r="ER59"/>
  <c r="EW59" s="1"/>
  <c r="P60"/>
  <c r="U60" s="1"/>
  <c r="AB60"/>
  <c r="AG60" s="1"/>
  <c r="AN60"/>
  <c r="AS60" s="1"/>
  <c r="AZ60"/>
  <c r="BE60" s="1"/>
  <c r="BL60"/>
  <c r="BQ60" s="1"/>
  <c r="BX60"/>
  <c r="CC60" s="1"/>
  <c r="CJ60"/>
  <c r="CO60" s="1"/>
  <c r="CV60"/>
  <c r="DA60" s="1"/>
  <c r="DH60"/>
  <c r="DM60" s="1"/>
  <c r="DT60"/>
  <c r="DY60" s="1"/>
  <c r="EF60"/>
  <c r="EK60" s="1"/>
  <c r="ER60"/>
  <c r="EW60" s="1"/>
  <c r="P61"/>
  <c r="U61" s="1"/>
  <c r="AB61"/>
  <c r="AG61" s="1"/>
  <c r="AN61"/>
  <c r="AS61" s="1"/>
  <c r="AZ61"/>
  <c r="BE61" s="1"/>
  <c r="BL61"/>
  <c r="BQ61" s="1"/>
  <c r="BX61"/>
  <c r="CC61" s="1"/>
  <c r="CJ61"/>
  <c r="CO61" s="1"/>
  <c r="CV61"/>
  <c r="DA61" s="1"/>
  <c r="DH61"/>
  <c r="DM61" s="1"/>
  <c r="DT61"/>
  <c r="DY61" s="1"/>
  <c r="EF61"/>
  <c r="EK61" s="1"/>
  <c r="ER61"/>
  <c r="EW61" s="1"/>
  <c r="P62"/>
  <c r="U62" s="1"/>
  <c r="AB62"/>
  <c r="AG62" s="1"/>
  <c r="AN62"/>
  <c r="AS62"/>
  <c r="AZ62"/>
  <c r="BE62" s="1"/>
  <c r="BL62"/>
  <c r="BQ62" s="1"/>
  <c r="BX62"/>
  <c r="CC62" s="1"/>
  <c r="CJ62"/>
  <c r="CO62" s="1"/>
  <c r="CV62"/>
  <c r="DA62" s="1"/>
  <c r="DH62"/>
  <c r="DM62" s="1"/>
  <c r="DT62"/>
  <c r="DY62" s="1"/>
  <c r="EF62"/>
  <c r="EK62" s="1"/>
  <c r="ER62"/>
  <c r="EW62" s="1"/>
  <c r="P63"/>
  <c r="U63" s="1"/>
  <c r="AB63"/>
  <c r="AG63" s="1"/>
  <c r="AN63"/>
  <c r="AS63" s="1"/>
  <c r="AZ63"/>
  <c r="BE63" s="1"/>
  <c r="BL63"/>
  <c r="BQ63" s="1"/>
  <c r="BX63"/>
  <c r="CC63" s="1"/>
  <c r="CJ63"/>
  <c r="CO63" s="1"/>
  <c r="CV63"/>
  <c r="DA63" s="1"/>
  <c r="DH63"/>
  <c r="DM63" s="1"/>
  <c r="DT63"/>
  <c r="DY63" s="1"/>
  <c r="EF63"/>
  <c r="EK63" s="1"/>
  <c r="ER63"/>
  <c r="EW63" s="1"/>
  <c r="P64"/>
  <c r="U64" s="1"/>
  <c r="AB64"/>
  <c r="AG64" s="1"/>
  <c r="AN64"/>
  <c r="AS64" s="1"/>
  <c r="AZ64"/>
  <c r="BE64" s="1"/>
  <c r="BL64"/>
  <c r="BQ64" s="1"/>
  <c r="BX64"/>
  <c r="CC64" s="1"/>
  <c r="CJ64"/>
  <c r="CO64" s="1"/>
  <c r="CV64"/>
  <c r="DA64" s="1"/>
  <c r="DH64"/>
  <c r="DM64" s="1"/>
  <c r="DT64"/>
  <c r="DY64" s="1"/>
  <c r="EF64"/>
  <c r="EK64" s="1"/>
  <c r="ER64"/>
  <c r="EW64" s="1"/>
  <c r="P65"/>
  <c r="U65" s="1"/>
  <c r="AB65"/>
  <c r="AG65" s="1"/>
  <c r="AN65"/>
  <c r="AS65" s="1"/>
  <c r="AZ65"/>
  <c r="BE65" s="1"/>
  <c r="BL65"/>
  <c r="BQ65" s="1"/>
  <c r="BX65"/>
  <c r="CC65" s="1"/>
  <c r="CJ65"/>
  <c r="CO65" s="1"/>
  <c r="CV65"/>
  <c r="DA65" s="1"/>
  <c r="DH65"/>
  <c r="DM65" s="1"/>
  <c r="DT65"/>
  <c r="DY65" s="1"/>
  <c r="EF65"/>
  <c r="EK65" s="1"/>
  <c r="ER65"/>
  <c r="EW65" s="1"/>
  <c r="P66"/>
  <c r="U66" s="1"/>
  <c r="AB66"/>
  <c r="AG66" s="1"/>
  <c r="AN66"/>
  <c r="AS66" s="1"/>
  <c r="AZ66"/>
  <c r="BE66" s="1"/>
  <c r="BL66"/>
  <c r="BQ66" s="1"/>
  <c r="BX66"/>
  <c r="CC66" s="1"/>
  <c r="CJ66"/>
  <c r="CO66" s="1"/>
  <c r="CV66"/>
  <c r="DA66" s="1"/>
  <c r="DH66"/>
  <c r="DM66" s="1"/>
  <c r="DT66"/>
  <c r="DY66" s="1"/>
  <c r="EF66"/>
  <c r="EK66" s="1"/>
  <c r="ER66"/>
  <c r="EW66" s="1"/>
  <c r="P67"/>
  <c r="U67" s="1"/>
  <c r="AB67"/>
  <c r="AG67" s="1"/>
  <c r="AN67"/>
  <c r="AS67" s="1"/>
  <c r="AZ67"/>
  <c r="BE67" s="1"/>
  <c r="BL67"/>
  <c r="BQ67" s="1"/>
  <c r="BX67"/>
  <c r="CC67" s="1"/>
  <c r="CJ67"/>
  <c r="CO67" s="1"/>
  <c r="CV67"/>
  <c r="DA67" s="1"/>
  <c r="DH67"/>
  <c r="DM67" s="1"/>
  <c r="DT67"/>
  <c r="DY67" s="1"/>
  <c r="EF67"/>
  <c r="EK67" s="1"/>
  <c r="ER67"/>
  <c r="EW67" s="1"/>
  <c r="P68"/>
  <c r="U68" s="1"/>
  <c r="AB68"/>
  <c r="AG68" s="1"/>
  <c r="AN68"/>
  <c r="AS68" s="1"/>
  <c r="AZ68"/>
  <c r="BE68" s="1"/>
  <c r="BL68"/>
  <c r="BQ68" s="1"/>
  <c r="BX68"/>
  <c r="CC68" s="1"/>
  <c r="CJ68"/>
  <c r="CO68" s="1"/>
  <c r="CV68"/>
  <c r="DA68" s="1"/>
  <c r="DH68"/>
  <c r="DM68"/>
  <c r="DT68"/>
  <c r="DY68" s="1"/>
  <c r="EF68"/>
  <c r="EK68" s="1"/>
  <c r="ER68"/>
  <c r="EW68" s="1"/>
  <c r="P69"/>
  <c r="U69" s="1"/>
  <c r="AB69"/>
  <c r="AG69" s="1"/>
  <c r="AN69"/>
  <c r="AS69" s="1"/>
  <c r="AZ69"/>
  <c r="BE69" s="1"/>
  <c r="BL69"/>
  <c r="BQ69" s="1"/>
  <c r="BX69"/>
  <c r="CC69" s="1"/>
  <c r="CJ69"/>
  <c r="CO69" s="1"/>
  <c r="CV69"/>
  <c r="DA69" s="1"/>
  <c r="DH69"/>
  <c r="DM69" s="1"/>
  <c r="DT69"/>
  <c r="DY69" s="1"/>
  <c r="EF69"/>
  <c r="EK69" s="1"/>
  <c r="ER69"/>
  <c r="EW69" s="1"/>
  <c r="P70"/>
  <c r="U70" s="1"/>
  <c r="AB70"/>
  <c r="AG70" s="1"/>
  <c r="AN70"/>
  <c r="AS70" s="1"/>
  <c r="AZ70"/>
  <c r="BE70" s="1"/>
  <c r="BL70"/>
  <c r="BQ70" s="1"/>
  <c r="BX70"/>
  <c r="CC70" s="1"/>
  <c r="CJ70"/>
  <c r="CO70" s="1"/>
  <c r="CV70"/>
  <c r="DA70" s="1"/>
  <c r="DH70"/>
  <c r="DM70" s="1"/>
  <c r="DT70"/>
  <c r="DY70" s="1"/>
  <c r="EF70"/>
  <c r="EK70" s="1"/>
  <c r="ER70"/>
  <c r="EW70" s="1"/>
  <c r="P71"/>
  <c r="U71" s="1"/>
  <c r="AB71"/>
  <c r="AG71" s="1"/>
  <c r="AN71"/>
  <c r="AS71" s="1"/>
  <c r="AZ71"/>
  <c r="BE71" s="1"/>
  <c r="BL71"/>
  <c r="BQ71" s="1"/>
  <c r="BX71"/>
  <c r="CC71" s="1"/>
  <c r="CJ71"/>
  <c r="CO71" s="1"/>
  <c r="CV71"/>
  <c r="DA71" s="1"/>
  <c r="DH71"/>
  <c r="DM71" s="1"/>
  <c r="DT71"/>
  <c r="DY71" s="1"/>
  <c r="EF71"/>
  <c r="EK71" s="1"/>
  <c r="ER71"/>
  <c r="EW71" s="1"/>
  <c r="P72"/>
  <c r="U72" s="1"/>
  <c r="AB72"/>
  <c r="AG72" s="1"/>
  <c r="AN72"/>
  <c r="AS72" s="1"/>
  <c r="AZ72"/>
  <c r="BE72" s="1"/>
  <c r="BL72"/>
  <c r="BQ72" s="1"/>
  <c r="BX72"/>
  <c r="CC72" s="1"/>
  <c r="CJ72"/>
  <c r="CO72" s="1"/>
  <c r="CV72"/>
  <c r="DA72" s="1"/>
  <c r="DH72"/>
  <c r="DM72" s="1"/>
  <c r="DT72"/>
  <c r="DY72" s="1"/>
  <c r="EF72"/>
  <c r="EK72" s="1"/>
  <c r="ER72"/>
  <c r="EW72" s="1"/>
  <c r="P73"/>
  <c r="U73" s="1"/>
  <c r="AB73"/>
  <c r="AG73" s="1"/>
  <c r="AN73"/>
  <c r="AS73" s="1"/>
  <c r="AZ73"/>
  <c r="BE73" s="1"/>
  <c r="BL73"/>
  <c r="BQ73" s="1"/>
  <c r="BX73"/>
  <c r="CC73" s="1"/>
  <c r="CJ73"/>
  <c r="CO73" s="1"/>
  <c r="CV73"/>
  <c r="DA73" s="1"/>
  <c r="DH73"/>
  <c r="DM73" s="1"/>
  <c r="DT73"/>
  <c r="DY73" s="1"/>
  <c r="EF73"/>
  <c r="EK73" s="1"/>
  <c r="ER73"/>
  <c r="EW73" s="1"/>
  <c r="P74"/>
  <c r="U74"/>
  <c r="AB74"/>
  <c r="AG74" s="1"/>
  <c r="AN74"/>
  <c r="AS74" s="1"/>
  <c r="AZ74"/>
  <c r="BE74" s="1"/>
  <c r="BL74"/>
  <c r="BQ74" s="1"/>
  <c r="BX74"/>
  <c r="CC74" s="1"/>
  <c r="CJ74"/>
  <c r="CO74" s="1"/>
  <c r="CV74"/>
  <c r="DA74" s="1"/>
  <c r="DH74"/>
  <c r="DM74" s="1"/>
  <c r="DT74"/>
  <c r="DY74" s="1"/>
  <c r="EF74"/>
  <c r="EK74" s="1"/>
  <c r="ER74"/>
  <c r="EW74" s="1"/>
  <c r="P75"/>
  <c r="U75" s="1"/>
  <c r="AB75"/>
  <c r="AG75" s="1"/>
  <c r="AN75"/>
  <c r="AS75" s="1"/>
  <c r="AZ75"/>
  <c r="BE75" s="1"/>
  <c r="BL75"/>
  <c r="BQ75" s="1"/>
  <c r="BX75"/>
  <c r="CC75" s="1"/>
  <c r="CJ75"/>
  <c r="CO75" s="1"/>
  <c r="CV75"/>
  <c r="DA75" s="1"/>
  <c r="DH75"/>
  <c r="DM75" s="1"/>
  <c r="DT75"/>
  <c r="DY75" s="1"/>
  <c r="EF75"/>
  <c r="EK75" s="1"/>
  <c r="ER75"/>
  <c r="EW75" s="1"/>
  <c r="P76"/>
  <c r="U76" s="1"/>
  <c r="AB76"/>
  <c r="AG76" s="1"/>
  <c r="AN76"/>
  <c r="AS76" s="1"/>
  <c r="AZ76"/>
  <c r="BE76" s="1"/>
  <c r="BL76"/>
  <c r="BQ76" s="1"/>
  <c r="BX76"/>
  <c r="CC76" s="1"/>
  <c r="CJ76"/>
  <c r="CO76" s="1"/>
  <c r="CV76"/>
  <c r="DA76" s="1"/>
  <c r="DH76"/>
  <c r="DM76" s="1"/>
  <c r="DT76"/>
  <c r="DY76" s="1"/>
  <c r="EF76"/>
  <c r="EK76" s="1"/>
  <c r="ER76"/>
  <c r="EW76" s="1"/>
  <c r="P77"/>
  <c r="U77" s="1"/>
  <c r="AB77"/>
  <c r="AG77" s="1"/>
  <c r="AN77"/>
  <c r="AS77" s="1"/>
  <c r="AZ77"/>
  <c r="BE77" s="1"/>
  <c r="BL77"/>
  <c r="BQ77" s="1"/>
  <c r="BX77"/>
  <c r="CC77" s="1"/>
  <c r="CJ77"/>
  <c r="CO77" s="1"/>
  <c r="CV77"/>
  <c r="DA77" s="1"/>
  <c r="DH77"/>
  <c r="DM77"/>
  <c r="DT77"/>
  <c r="DY77" s="1"/>
  <c r="EF77"/>
  <c r="EK77" s="1"/>
  <c r="ER77"/>
  <c r="EW77" s="1"/>
  <c r="P78"/>
  <c r="U78" s="1"/>
  <c r="AB78"/>
  <c r="AG78" s="1"/>
  <c r="AN78"/>
  <c r="AS78" s="1"/>
  <c r="AZ78"/>
  <c r="BE78" s="1"/>
  <c r="BL78"/>
  <c r="BQ78" s="1"/>
  <c r="BX78"/>
  <c r="CC78" s="1"/>
  <c r="CJ78"/>
  <c r="CO78" s="1"/>
  <c r="CV78"/>
  <c r="DA78" s="1"/>
  <c r="DH78"/>
  <c r="DM78" s="1"/>
  <c r="DT78"/>
  <c r="DY78" s="1"/>
  <c r="EF78"/>
  <c r="EK78" s="1"/>
  <c r="ER78"/>
  <c r="EW78" s="1"/>
  <c r="P79"/>
  <c r="U79" s="1"/>
  <c r="AB79"/>
  <c r="AG79" s="1"/>
  <c r="AN79"/>
  <c r="AS79" s="1"/>
  <c r="AZ79"/>
  <c r="BE79" s="1"/>
  <c r="BL79"/>
  <c r="BQ79" s="1"/>
  <c r="BX79"/>
  <c r="CC79" s="1"/>
  <c r="CJ79"/>
  <c r="CO79" s="1"/>
  <c r="CV79"/>
  <c r="DA79" s="1"/>
  <c r="DH79"/>
  <c r="DM79" s="1"/>
  <c r="DT79"/>
  <c r="DY79" s="1"/>
  <c r="EF79"/>
  <c r="EK79" s="1"/>
  <c r="ER79"/>
  <c r="EW79" s="1"/>
  <c r="P80"/>
  <c r="U80" s="1"/>
  <c r="AB80"/>
  <c r="AG80" s="1"/>
  <c r="AN80"/>
  <c r="AS80" s="1"/>
  <c r="AZ80"/>
  <c r="BE80" s="1"/>
  <c r="BL80"/>
  <c r="BQ80" s="1"/>
  <c r="BX80"/>
  <c r="CC80" s="1"/>
  <c r="CJ80"/>
  <c r="CO80" s="1"/>
  <c r="CV80"/>
  <c r="DA80" s="1"/>
  <c r="DH80"/>
  <c r="DM80" s="1"/>
  <c r="DT80"/>
  <c r="DY80" s="1"/>
  <c r="EF80"/>
  <c r="EK80" s="1"/>
  <c r="ER80"/>
  <c r="EW80" s="1"/>
  <c r="P81"/>
  <c r="U81" s="1"/>
  <c r="AB81"/>
  <c r="AG81" s="1"/>
  <c r="AN81"/>
  <c r="AS81" s="1"/>
  <c r="AZ81"/>
  <c r="BE81" s="1"/>
  <c r="BL81"/>
  <c r="BQ81" s="1"/>
  <c r="BX81"/>
  <c r="CC81" s="1"/>
  <c r="CJ81"/>
  <c r="CO81" s="1"/>
  <c r="CV81"/>
  <c r="DA81" s="1"/>
  <c r="DH81"/>
  <c r="DM81" s="1"/>
  <c r="DT81"/>
  <c r="DY81" s="1"/>
  <c r="EF81"/>
  <c r="EK81" s="1"/>
  <c r="ER81"/>
  <c r="EW81" s="1"/>
  <c r="P82"/>
  <c r="U82" s="1"/>
  <c r="AB82"/>
  <c r="AG82" s="1"/>
  <c r="AN82"/>
  <c r="AS82" s="1"/>
  <c r="AZ82"/>
  <c r="BE82" s="1"/>
  <c r="BL82"/>
  <c r="BQ82" s="1"/>
  <c r="BX82"/>
  <c r="CC82" s="1"/>
  <c r="CJ82"/>
  <c r="CO82" s="1"/>
  <c r="CV82"/>
  <c r="DA82" s="1"/>
  <c r="DH82"/>
  <c r="DM82" s="1"/>
  <c r="DT82"/>
  <c r="DY82" s="1"/>
  <c r="EF82"/>
  <c r="EK82" s="1"/>
  <c r="ER82"/>
  <c r="EW82" s="1"/>
  <c r="P83"/>
  <c r="U83" s="1"/>
  <c r="AB83"/>
  <c r="AG83" s="1"/>
  <c r="AN83"/>
  <c r="AS83" s="1"/>
  <c r="AZ83"/>
  <c r="BE83" s="1"/>
  <c r="BL83"/>
  <c r="BQ83" s="1"/>
  <c r="BX83"/>
  <c r="CC83" s="1"/>
  <c r="CJ83"/>
  <c r="CO83" s="1"/>
  <c r="CV83"/>
  <c r="DA83" s="1"/>
  <c r="DH83"/>
  <c r="DM83" s="1"/>
  <c r="DT83"/>
  <c r="DY83" s="1"/>
  <c r="EF83"/>
  <c r="EK83" s="1"/>
  <c r="ER83"/>
  <c r="EW83" s="1"/>
  <c r="P84"/>
  <c r="U84" s="1"/>
  <c r="AB84"/>
  <c r="AG84" s="1"/>
  <c r="AN84"/>
  <c r="AS84" s="1"/>
  <c r="AZ84"/>
  <c r="BE84" s="1"/>
  <c r="BL84"/>
  <c r="BQ84" s="1"/>
  <c r="BX84"/>
  <c r="CC84" s="1"/>
  <c r="CJ84"/>
  <c r="CO84" s="1"/>
  <c r="CV84"/>
  <c r="DA84" s="1"/>
  <c r="DH84"/>
  <c r="DM84" s="1"/>
  <c r="DT84"/>
  <c r="DY84" s="1"/>
  <c r="EF84"/>
  <c r="EK84" s="1"/>
  <c r="ER84"/>
  <c r="EW84" s="1"/>
  <c r="P85"/>
  <c r="U85" s="1"/>
  <c r="AB85"/>
  <c r="AG85" s="1"/>
  <c r="AN85"/>
  <c r="AS85" s="1"/>
  <c r="AZ85"/>
  <c r="BE85" s="1"/>
  <c r="BL85"/>
  <c r="BQ85" s="1"/>
  <c r="BX85"/>
  <c r="CC85" s="1"/>
  <c r="CJ85"/>
  <c r="CO85" s="1"/>
  <c r="CV85"/>
  <c r="DA85" s="1"/>
  <c r="DH85"/>
  <c r="DM85" s="1"/>
  <c r="DT85"/>
  <c r="DY85" s="1"/>
  <c r="EF85"/>
  <c r="EK85" s="1"/>
  <c r="ER85"/>
  <c r="EW85" s="1"/>
  <c r="P86"/>
  <c r="U86" s="1"/>
  <c r="AB86"/>
  <c r="AG86" s="1"/>
  <c r="AN86"/>
  <c r="AS86" s="1"/>
  <c r="AZ86"/>
  <c r="BE86" s="1"/>
  <c r="BL86"/>
  <c r="BQ86" s="1"/>
  <c r="BX86"/>
  <c r="CC86" s="1"/>
  <c r="CJ86"/>
  <c r="CO86" s="1"/>
  <c r="CV86"/>
  <c r="DA86" s="1"/>
  <c r="DH86"/>
  <c r="DM86" s="1"/>
  <c r="DT86"/>
  <c r="DY86" s="1"/>
  <c r="EF86"/>
  <c r="EK86" s="1"/>
  <c r="ER86"/>
  <c r="EW86" s="1"/>
  <c r="P87"/>
  <c r="U87" s="1"/>
  <c r="AB87"/>
  <c r="AG87" s="1"/>
  <c r="AN87"/>
  <c r="AS87" s="1"/>
  <c r="AZ87"/>
  <c r="BE87" s="1"/>
  <c r="BL87"/>
  <c r="BQ87" s="1"/>
  <c r="BX87"/>
  <c r="CC87" s="1"/>
  <c r="CJ87"/>
  <c r="CO87" s="1"/>
  <c r="CV87"/>
  <c r="DA87" s="1"/>
  <c r="DH87"/>
  <c r="DM87"/>
  <c r="DT87"/>
  <c r="DY87" s="1"/>
  <c r="EF87"/>
  <c r="EK87" s="1"/>
  <c r="ER87"/>
  <c r="EW87" s="1"/>
  <c r="P88"/>
  <c r="U88" s="1"/>
  <c r="AB88"/>
  <c r="AG88" s="1"/>
  <c r="AN88"/>
  <c r="AS88" s="1"/>
  <c r="AZ88"/>
  <c r="BE88" s="1"/>
  <c r="BL88"/>
  <c r="BQ88" s="1"/>
  <c r="BX88"/>
  <c r="CC88" s="1"/>
  <c r="CJ88"/>
  <c r="CO88" s="1"/>
  <c r="CV88"/>
  <c r="DA88" s="1"/>
  <c r="DH88"/>
  <c r="DM88" s="1"/>
  <c r="DT88"/>
  <c r="DY88" s="1"/>
  <c r="EF88"/>
  <c r="EK88" s="1"/>
  <c r="ER88"/>
  <c r="EW88" s="1"/>
  <c r="P89"/>
  <c r="U89" s="1"/>
  <c r="AB89"/>
  <c r="AG89" s="1"/>
  <c r="AN89"/>
  <c r="AS89" s="1"/>
  <c r="AZ89"/>
  <c r="BE89" s="1"/>
  <c r="BL89"/>
  <c r="BQ89" s="1"/>
  <c r="BX89"/>
  <c r="CC89" s="1"/>
  <c r="CJ89"/>
  <c r="CO89"/>
  <c r="CV89"/>
  <c r="DA89" s="1"/>
  <c r="DH89"/>
  <c r="DM89" s="1"/>
  <c r="DT89"/>
  <c r="DY89" s="1"/>
  <c r="EF89"/>
  <c r="EK89" s="1"/>
  <c r="ER89"/>
  <c r="EW89" s="1"/>
  <c r="P90"/>
  <c r="U90" s="1"/>
  <c r="AB90"/>
  <c r="AG90" s="1"/>
  <c r="AN90"/>
  <c r="AS90" s="1"/>
  <c r="AZ90"/>
  <c r="BE90" s="1"/>
  <c r="BL90"/>
  <c r="BQ90" s="1"/>
  <c r="BX90"/>
  <c r="CC90" s="1"/>
  <c r="CJ90"/>
  <c r="CO90" s="1"/>
  <c r="CV90"/>
  <c r="DA90" s="1"/>
  <c r="DH90"/>
  <c r="DM90" s="1"/>
  <c r="DT90"/>
  <c r="DY90" s="1"/>
  <c r="EF90"/>
  <c r="EK90" s="1"/>
  <c r="ER90"/>
  <c r="EW90" s="1"/>
  <c r="P91"/>
  <c r="U91" s="1"/>
  <c r="AB91"/>
  <c r="AG91" s="1"/>
  <c r="AN91"/>
  <c r="AS91" s="1"/>
  <c r="AZ91"/>
  <c r="BE91" s="1"/>
  <c r="BL91"/>
  <c r="BQ91" s="1"/>
  <c r="BX91"/>
  <c r="CC91" s="1"/>
  <c r="CJ91"/>
  <c r="CO91" s="1"/>
  <c r="CV91"/>
  <c r="DA91" s="1"/>
  <c r="DH91"/>
  <c r="DM91" s="1"/>
  <c r="DT91"/>
  <c r="DY91" s="1"/>
  <c r="EF91"/>
  <c r="EK91" s="1"/>
  <c r="ER91"/>
  <c r="EW91" s="1"/>
  <c r="P92"/>
  <c r="U92" s="1"/>
  <c r="AB92"/>
  <c r="AG92" s="1"/>
  <c r="AN92"/>
  <c r="AS92" s="1"/>
  <c r="AZ92"/>
  <c r="BE92" s="1"/>
  <c r="BL92"/>
  <c r="BQ92" s="1"/>
  <c r="BX92"/>
  <c r="CC92" s="1"/>
  <c r="CJ92"/>
  <c r="CO92" s="1"/>
  <c r="CV92"/>
  <c r="DA92" s="1"/>
  <c r="DH92"/>
  <c r="DM92" s="1"/>
  <c r="DT92"/>
  <c r="DY92" s="1"/>
  <c r="EF92"/>
  <c r="EK92" s="1"/>
  <c r="ER92"/>
  <c r="EW92" s="1"/>
  <c r="P93"/>
  <c r="U93"/>
  <c r="AB93"/>
  <c r="AG93" s="1"/>
  <c r="AN93"/>
  <c r="AS93" s="1"/>
  <c r="AZ93"/>
  <c r="BE93" s="1"/>
  <c r="BL93"/>
  <c r="BQ93" s="1"/>
  <c r="BX93"/>
  <c r="CC93" s="1"/>
  <c r="CJ93"/>
  <c r="CO93" s="1"/>
  <c r="CV93"/>
  <c r="DA93" s="1"/>
  <c r="DH93"/>
  <c r="DM93" s="1"/>
  <c r="DT93"/>
  <c r="DY93" s="1"/>
  <c r="EF93"/>
  <c r="EK93" s="1"/>
  <c r="ER93"/>
  <c r="EW93" s="1"/>
  <c r="P94"/>
  <c r="U94" s="1"/>
  <c r="AB94"/>
  <c r="AG94" s="1"/>
  <c r="AN94"/>
  <c r="AS94" s="1"/>
  <c r="AZ94"/>
  <c r="BE94" s="1"/>
  <c r="BL94"/>
  <c r="BQ94" s="1"/>
  <c r="BX94"/>
  <c r="CC94" s="1"/>
  <c r="CJ94"/>
  <c r="CO94" s="1"/>
  <c r="CV94"/>
  <c r="DA94" s="1"/>
  <c r="DH94"/>
  <c r="DM94" s="1"/>
  <c r="DT94"/>
  <c r="DY94" s="1"/>
  <c r="EF94"/>
  <c r="EK94" s="1"/>
  <c r="ER94"/>
  <c r="EW94" s="1"/>
  <c r="P95"/>
  <c r="U95" s="1"/>
  <c r="AB95"/>
  <c r="AG95" s="1"/>
  <c r="AN95"/>
  <c r="AS95" s="1"/>
  <c r="AZ95"/>
  <c r="BE95" s="1"/>
  <c r="BL95"/>
  <c r="BQ95" s="1"/>
  <c r="BX95"/>
  <c r="CC95" s="1"/>
  <c r="CJ95"/>
  <c r="CO95" s="1"/>
  <c r="CV95"/>
  <c r="DA95" s="1"/>
  <c r="DH95"/>
  <c r="DM95" s="1"/>
  <c r="DT95"/>
  <c r="DY95" s="1"/>
  <c r="EF95"/>
  <c r="EK95" s="1"/>
  <c r="ER95"/>
  <c r="EW95" s="1"/>
  <c r="P96"/>
  <c r="U96" s="1"/>
  <c r="AB96"/>
  <c r="AG96" s="1"/>
  <c r="AN96"/>
  <c r="AS96" s="1"/>
  <c r="AZ96"/>
  <c r="BE96" s="1"/>
  <c r="BL96"/>
  <c r="BQ96" s="1"/>
  <c r="BX96"/>
  <c r="CC96" s="1"/>
  <c r="CJ96"/>
  <c r="CO96" s="1"/>
  <c r="CV96"/>
  <c r="DA96" s="1"/>
  <c r="DH96"/>
  <c r="DM96" s="1"/>
  <c r="DT96"/>
  <c r="DY96" s="1"/>
  <c r="EF96"/>
  <c r="EK96" s="1"/>
  <c r="ER96"/>
  <c r="EW96" s="1"/>
  <c r="P97"/>
  <c r="U97" s="1"/>
  <c r="AB97"/>
  <c r="AG97" s="1"/>
  <c r="AN97"/>
  <c r="AS97" s="1"/>
  <c r="AZ97"/>
  <c r="BE97" s="1"/>
  <c r="BL97"/>
  <c r="BQ97" s="1"/>
  <c r="BX97"/>
  <c r="CC97" s="1"/>
  <c r="CJ97"/>
  <c r="CO97" s="1"/>
  <c r="CV97"/>
  <c r="DA97" s="1"/>
  <c r="DH97"/>
  <c r="DM97" s="1"/>
  <c r="DT97"/>
  <c r="DY97" s="1"/>
  <c r="EF97"/>
  <c r="EK97" s="1"/>
  <c r="ER97"/>
  <c r="EW97" s="1"/>
  <c r="P98"/>
  <c r="U98" s="1"/>
  <c r="AB98"/>
  <c r="AG98" s="1"/>
  <c r="AN98"/>
  <c r="AS98" s="1"/>
  <c r="AZ98"/>
  <c r="BE98" s="1"/>
  <c r="BL98"/>
  <c r="BQ98" s="1"/>
  <c r="BX98"/>
  <c r="CC98" s="1"/>
  <c r="CJ98"/>
  <c r="CO98" s="1"/>
  <c r="CV98"/>
  <c r="DA98" s="1"/>
  <c r="DH98"/>
  <c r="DM98" s="1"/>
  <c r="DT98"/>
  <c r="DY98" s="1"/>
  <c r="EF98"/>
  <c r="EK98" s="1"/>
  <c r="ER98"/>
  <c r="EW98" s="1"/>
  <c r="P99"/>
  <c r="U99"/>
  <c r="AB99"/>
  <c r="AG99" s="1"/>
  <c r="AN99"/>
  <c r="AS99" s="1"/>
  <c r="AZ99"/>
  <c r="BE99" s="1"/>
  <c r="BL99"/>
  <c r="BQ99" s="1"/>
  <c r="BX99"/>
  <c r="CC99" s="1"/>
  <c r="CJ99"/>
  <c r="CO99" s="1"/>
  <c r="CV99"/>
  <c r="DA99" s="1"/>
  <c r="DH99"/>
  <c r="DM99" s="1"/>
  <c r="DT99"/>
  <c r="DY99" s="1"/>
  <c r="EF99"/>
  <c r="EK99" s="1"/>
  <c r="ER99"/>
  <c r="EW99" s="1"/>
  <c r="P100"/>
  <c r="U100" s="1"/>
  <c r="AB100"/>
  <c r="AG100" s="1"/>
  <c r="AN100"/>
  <c r="AS100" s="1"/>
  <c r="AZ100"/>
  <c r="BE100" s="1"/>
  <c r="BL100"/>
  <c r="BQ100" s="1"/>
  <c r="BX100"/>
  <c r="CC100" s="1"/>
  <c r="CJ100"/>
  <c r="CO100" s="1"/>
  <c r="CV100"/>
  <c r="DA100" s="1"/>
  <c r="DH100"/>
  <c r="DM100" s="1"/>
  <c r="DT100"/>
  <c r="DY100" s="1"/>
  <c r="EF100"/>
  <c r="EK100" s="1"/>
  <c r="ER100"/>
  <c r="EW100" s="1"/>
  <c r="P101"/>
  <c r="U101" s="1"/>
  <c r="AB101"/>
  <c r="AG101" s="1"/>
  <c r="AN101"/>
  <c r="AS101" s="1"/>
  <c r="AZ101"/>
  <c r="BE101" s="1"/>
  <c r="BL101"/>
  <c r="BQ101" s="1"/>
  <c r="BX101"/>
  <c r="CC101" s="1"/>
  <c r="CJ101"/>
  <c r="CO101" s="1"/>
  <c r="CV101"/>
  <c r="DA101" s="1"/>
  <c r="DH101"/>
  <c r="DM101" s="1"/>
  <c r="DT101"/>
  <c r="DY101" s="1"/>
  <c r="EF101"/>
  <c r="EK101" s="1"/>
  <c r="ER101"/>
  <c r="EW101" s="1"/>
  <c r="P102"/>
  <c r="U102" s="1"/>
  <c r="AB102"/>
  <c r="AG102" s="1"/>
  <c r="AN102"/>
  <c r="AS102" s="1"/>
  <c r="AZ102"/>
  <c r="BE102" s="1"/>
  <c r="BL102"/>
  <c r="BQ102" s="1"/>
  <c r="BX102"/>
  <c r="CC102" s="1"/>
  <c r="CJ102"/>
  <c r="CO102" s="1"/>
  <c r="CV102"/>
  <c r="DA102" s="1"/>
  <c r="DH102"/>
  <c r="DM102" s="1"/>
  <c r="DT102"/>
  <c r="DY102" s="1"/>
  <c r="EF102"/>
  <c r="EK102" s="1"/>
  <c r="ER102"/>
  <c r="EW102" s="1"/>
  <c r="P103"/>
  <c r="U103" s="1"/>
  <c r="AB103"/>
  <c r="AG103" s="1"/>
  <c r="AN103"/>
  <c r="AS103" s="1"/>
  <c r="AZ103"/>
  <c r="BE103" s="1"/>
  <c r="BL103"/>
  <c r="BQ103" s="1"/>
  <c r="BX103"/>
  <c r="CC103" s="1"/>
  <c r="CJ103"/>
  <c r="CO103" s="1"/>
  <c r="CV103"/>
  <c r="DA103" s="1"/>
  <c r="DH103"/>
  <c r="DM103" s="1"/>
  <c r="DT103"/>
  <c r="DY103" s="1"/>
  <c r="EF103"/>
  <c r="EK103" s="1"/>
  <c r="ER103"/>
  <c r="EW103" s="1"/>
  <c r="P104"/>
  <c r="U104" s="1"/>
  <c r="AB104"/>
  <c r="AG104" s="1"/>
  <c r="AN104"/>
  <c r="AS104" s="1"/>
  <c r="AZ104"/>
  <c r="BE104" s="1"/>
  <c r="BL104"/>
  <c r="BQ104"/>
  <c r="BX104"/>
  <c r="CC104" s="1"/>
  <c r="CJ104"/>
  <c r="CO104" s="1"/>
  <c r="CV104"/>
  <c r="DA104" s="1"/>
  <c r="DH104"/>
  <c r="DM104" s="1"/>
  <c r="DT104"/>
  <c r="DY104" s="1"/>
  <c r="EF104"/>
  <c r="EK104" s="1"/>
  <c r="ER104"/>
  <c r="EW104" s="1"/>
  <c r="P105"/>
  <c r="U105" s="1"/>
  <c r="AB105"/>
  <c r="AG105" s="1"/>
  <c r="AN105"/>
  <c r="AS105" s="1"/>
  <c r="AZ105"/>
  <c r="BE105" s="1"/>
  <c r="BL105"/>
  <c r="BQ105" s="1"/>
  <c r="BX105"/>
  <c r="CC105" s="1"/>
  <c r="CJ105"/>
  <c r="CO105" s="1"/>
  <c r="CV105"/>
  <c r="DA105" s="1"/>
  <c r="DH105"/>
  <c r="DM105" s="1"/>
  <c r="DT105"/>
  <c r="DY105" s="1"/>
  <c r="EF105"/>
  <c r="EK105" s="1"/>
  <c r="ER105"/>
  <c r="EW105" s="1"/>
  <c r="P106"/>
  <c r="U106" s="1"/>
  <c r="AB106"/>
  <c r="AG106" s="1"/>
  <c r="AN106"/>
  <c r="AS106" s="1"/>
  <c r="AZ106"/>
  <c r="BE106" s="1"/>
  <c r="BL106"/>
  <c r="BQ106" s="1"/>
  <c r="BX106"/>
  <c r="CC106" s="1"/>
  <c r="CJ106"/>
  <c r="CO106" s="1"/>
  <c r="CV106"/>
  <c r="DA106" s="1"/>
  <c r="DH106"/>
  <c r="DM106" s="1"/>
  <c r="DT106"/>
  <c r="DY106" s="1"/>
  <c r="EF106"/>
  <c r="EK106" s="1"/>
  <c r="ER106"/>
  <c r="EW106" s="1"/>
  <c r="P107"/>
  <c r="U107" s="1"/>
  <c r="AB107"/>
  <c r="AG107" s="1"/>
  <c r="AN107"/>
  <c r="AS107" s="1"/>
  <c r="AZ107"/>
  <c r="BE107" s="1"/>
  <c r="BL107"/>
  <c r="BQ107" s="1"/>
  <c r="BX107"/>
  <c r="CC107" s="1"/>
  <c r="CJ107"/>
  <c r="CO107" s="1"/>
  <c r="CV107"/>
  <c r="DA107" s="1"/>
  <c r="DH107"/>
  <c r="DM107" s="1"/>
  <c r="DT107"/>
  <c r="DY107" s="1"/>
  <c r="EF107"/>
  <c r="EK107" s="1"/>
  <c r="ER107"/>
  <c r="EW107" s="1"/>
  <c r="P108"/>
  <c r="U108" s="1"/>
  <c r="AB108"/>
  <c r="AG108" s="1"/>
  <c r="AN108"/>
  <c r="AS108" s="1"/>
  <c r="AZ108"/>
  <c r="BE108" s="1"/>
  <c r="BL108"/>
  <c r="BQ108"/>
  <c r="BX108"/>
  <c r="CC108" s="1"/>
  <c r="CJ108"/>
  <c r="CO108" s="1"/>
  <c r="CV108"/>
  <c r="DA108" s="1"/>
  <c r="DH108"/>
  <c r="DM108" s="1"/>
  <c r="DT108"/>
  <c r="DY108" s="1"/>
  <c r="EF108"/>
  <c r="EK108" s="1"/>
  <c r="ER108"/>
  <c r="EW108" s="1"/>
  <c r="P109"/>
  <c r="U109" s="1"/>
  <c r="AB109"/>
  <c r="AG109" s="1"/>
  <c r="AN109"/>
  <c r="AS109" s="1"/>
  <c r="AZ109"/>
  <c r="BE109" s="1"/>
  <c r="BL109"/>
  <c r="BQ109" s="1"/>
  <c r="BX109"/>
  <c r="CC109" s="1"/>
  <c r="CJ109"/>
  <c r="CO109" s="1"/>
  <c r="CV109"/>
  <c r="DA109" s="1"/>
  <c r="DH109"/>
  <c r="DM109" s="1"/>
  <c r="DT109"/>
  <c r="DY109" s="1"/>
  <c r="EF109"/>
  <c r="EK109" s="1"/>
  <c r="ER109"/>
  <c r="EW109" s="1"/>
  <c r="P110"/>
  <c r="U110" s="1"/>
  <c r="AB110"/>
  <c r="AG110" s="1"/>
  <c r="AN110"/>
  <c r="AS110" s="1"/>
  <c r="AZ110"/>
  <c r="BE110" s="1"/>
  <c r="BL110"/>
  <c r="BQ110" s="1"/>
  <c r="BX110"/>
  <c r="CC110" s="1"/>
  <c r="CJ110"/>
  <c r="CO110" s="1"/>
  <c r="CV110"/>
  <c r="DA110" s="1"/>
  <c r="DH110"/>
  <c r="DM110" s="1"/>
  <c r="DT110"/>
  <c r="DY110" s="1"/>
  <c r="EF110"/>
  <c r="EK110"/>
  <c r="ER110"/>
  <c r="EW110" s="1"/>
  <c r="P111"/>
  <c r="U111" s="1"/>
  <c r="AB111"/>
  <c r="AG111" s="1"/>
  <c r="AN111"/>
  <c r="AS111" s="1"/>
  <c r="AZ111"/>
  <c r="BE111" s="1"/>
  <c r="BL111"/>
  <c r="BQ111" s="1"/>
  <c r="BX111"/>
  <c r="CC111" s="1"/>
  <c r="CJ111"/>
  <c r="CO111" s="1"/>
  <c r="CV111"/>
  <c r="DA111" s="1"/>
  <c r="DH111"/>
  <c r="DM111" s="1"/>
  <c r="DT111"/>
  <c r="DY111" s="1"/>
  <c r="EF111"/>
  <c r="EK111" s="1"/>
  <c r="ER111"/>
  <c r="EW111" s="1"/>
  <c r="P112"/>
  <c r="U112" s="1"/>
  <c r="AB112"/>
  <c r="AG112" s="1"/>
  <c r="AN112"/>
  <c r="AS112" s="1"/>
  <c r="AZ112"/>
  <c r="BE112" s="1"/>
  <c r="BL112"/>
  <c r="BQ112" s="1"/>
  <c r="BX112"/>
  <c r="CC112" s="1"/>
  <c r="CJ112"/>
  <c r="CO112" s="1"/>
  <c r="CV112"/>
  <c r="DA112" s="1"/>
  <c r="DH112"/>
  <c r="DM112" s="1"/>
  <c r="DT112"/>
  <c r="DY112" s="1"/>
  <c r="EF112"/>
  <c r="EK112" s="1"/>
  <c r="ER112"/>
  <c r="EW112" s="1"/>
  <c r="P113"/>
  <c r="U113" s="1"/>
  <c r="AB113"/>
  <c r="AG113" s="1"/>
  <c r="AN113"/>
  <c r="AS113" s="1"/>
  <c r="AZ113"/>
  <c r="BE113" s="1"/>
  <c r="BL113"/>
  <c r="BQ113" s="1"/>
  <c r="BX113"/>
  <c r="CC113" s="1"/>
  <c r="CJ113"/>
  <c r="CO113" s="1"/>
  <c r="CV113"/>
  <c r="DA113" s="1"/>
  <c r="DH113"/>
  <c r="DM113" s="1"/>
  <c r="DT113"/>
  <c r="DY113" s="1"/>
  <c r="EF113"/>
  <c r="EK113" s="1"/>
  <c r="ER113"/>
  <c r="EW113" s="1"/>
  <c r="P114"/>
  <c r="U114" s="1"/>
  <c r="AB114"/>
  <c r="AG114" s="1"/>
  <c r="AN114"/>
  <c r="AS114" s="1"/>
  <c r="AZ114"/>
  <c r="BE114" s="1"/>
  <c r="BL114"/>
  <c r="BQ114"/>
  <c r="BX114"/>
  <c r="CC114" s="1"/>
  <c r="CJ114"/>
  <c r="CO114" s="1"/>
  <c r="CV114"/>
  <c r="DA114" s="1"/>
  <c r="DH114"/>
  <c r="DM114" s="1"/>
  <c r="DT114"/>
  <c r="DY114" s="1"/>
  <c r="EF114"/>
  <c r="EK114" s="1"/>
  <c r="ER114"/>
  <c r="EW114" s="1"/>
  <c r="P115"/>
  <c r="U115" s="1"/>
  <c r="AB115"/>
  <c r="AG115" s="1"/>
  <c r="AN115"/>
  <c r="AS115" s="1"/>
  <c r="AZ115"/>
  <c r="BE115" s="1"/>
  <c r="BL115"/>
  <c r="BQ115" s="1"/>
  <c r="BX115"/>
  <c r="CC115" s="1"/>
  <c r="CJ115"/>
  <c r="CO115" s="1"/>
  <c r="CV115"/>
  <c r="DA115" s="1"/>
  <c r="DH115"/>
  <c r="DM115" s="1"/>
  <c r="DT115"/>
  <c r="DY115" s="1"/>
  <c r="EF115"/>
  <c r="EK115" s="1"/>
  <c r="ER115"/>
  <c r="EW115" s="1"/>
  <c r="P116"/>
  <c r="U116" s="1"/>
  <c r="AB116"/>
  <c r="AG116" s="1"/>
  <c r="AN116"/>
  <c r="AS116" s="1"/>
  <c r="AZ116"/>
  <c r="BE116" s="1"/>
  <c r="BL116"/>
  <c r="BQ116" s="1"/>
  <c r="BX116"/>
  <c r="CC116" s="1"/>
  <c r="CJ116"/>
  <c r="CO116" s="1"/>
  <c r="CV116"/>
  <c r="DA116" s="1"/>
  <c r="DH116"/>
  <c r="DM116" s="1"/>
  <c r="DT116"/>
  <c r="DY116" s="1"/>
  <c r="EF116"/>
  <c r="EK116" s="1"/>
  <c r="ER116"/>
  <c r="EW116" s="1"/>
  <c r="P117"/>
  <c r="U117" s="1"/>
  <c r="AB117"/>
  <c r="AG117" s="1"/>
  <c r="AN117"/>
  <c r="AS117" s="1"/>
  <c r="AZ117"/>
  <c r="BE117" s="1"/>
  <c r="BL117"/>
  <c r="BQ117" s="1"/>
  <c r="BX117"/>
  <c r="CC117" s="1"/>
  <c r="CJ117"/>
  <c r="CO117" s="1"/>
  <c r="CV117"/>
  <c r="DA117" s="1"/>
  <c r="DH117"/>
  <c r="DM117" s="1"/>
  <c r="DT117"/>
  <c r="DY117" s="1"/>
  <c r="EF117"/>
  <c r="EK117" s="1"/>
  <c r="ER117"/>
  <c r="EW117" s="1"/>
  <c r="P118"/>
  <c r="U118" s="1"/>
  <c r="AB118"/>
  <c r="AG118" s="1"/>
  <c r="AN118"/>
  <c r="AS118" s="1"/>
  <c r="AZ118"/>
  <c r="BE118" s="1"/>
  <c r="BL118"/>
  <c r="BQ118"/>
  <c r="BX118"/>
  <c r="CC118" s="1"/>
  <c r="CJ118"/>
  <c r="CO118" s="1"/>
  <c r="CV118"/>
  <c r="DA118" s="1"/>
  <c r="DH118"/>
  <c r="DM118" s="1"/>
  <c r="DT118"/>
  <c r="DY118" s="1"/>
  <c r="EF118"/>
  <c r="EK118" s="1"/>
  <c r="ER118"/>
  <c r="EW118" s="1"/>
  <c r="P119"/>
  <c r="U119" s="1"/>
  <c r="AB119"/>
  <c r="AG119" s="1"/>
  <c r="AN119"/>
  <c r="AS119" s="1"/>
  <c r="AZ119"/>
  <c r="BE119" s="1"/>
  <c r="BL119"/>
  <c r="BQ119" s="1"/>
  <c r="BX119"/>
  <c r="CC119" s="1"/>
  <c r="CJ119"/>
  <c r="CO119" s="1"/>
  <c r="CV119"/>
  <c r="DA119" s="1"/>
  <c r="DH119"/>
  <c r="DM119" s="1"/>
  <c r="DT119"/>
  <c r="DY119" s="1"/>
  <c r="EF119"/>
  <c r="EK119" s="1"/>
  <c r="ER119"/>
  <c r="EW119" s="1"/>
  <c r="P120"/>
  <c r="U120" s="1"/>
  <c r="AB120"/>
  <c r="AG120" s="1"/>
  <c r="AN120"/>
  <c r="AS120"/>
  <c r="AZ120"/>
  <c r="BE120" s="1"/>
  <c r="BL120"/>
  <c r="BQ120" s="1"/>
  <c r="BX120"/>
  <c r="CC120" s="1"/>
  <c r="CJ120"/>
  <c r="CO120" s="1"/>
  <c r="CV120"/>
  <c r="DA120" s="1"/>
  <c r="DH120"/>
  <c r="DM120" s="1"/>
  <c r="DT120"/>
  <c r="DY120" s="1"/>
  <c r="EF120"/>
  <c r="EK120" s="1"/>
  <c r="ER120"/>
  <c r="EW120" s="1"/>
  <c r="P121"/>
  <c r="U121" s="1"/>
  <c r="AB121"/>
  <c r="AG121" s="1"/>
  <c r="AN121"/>
  <c r="AS121" s="1"/>
  <c r="AZ121"/>
  <c r="BE121" s="1"/>
  <c r="BL121"/>
  <c r="BQ121" s="1"/>
  <c r="BX121"/>
  <c r="CC121" s="1"/>
  <c r="CJ121"/>
  <c r="CO121" s="1"/>
  <c r="CV121"/>
  <c r="DA121" s="1"/>
  <c r="DH121"/>
  <c r="DM121" s="1"/>
  <c r="DT121"/>
  <c r="DY121" s="1"/>
  <c r="EF121"/>
  <c r="EK121" s="1"/>
  <c r="ER121"/>
  <c r="EW121" s="1"/>
  <c r="P122"/>
  <c r="U122" s="1"/>
  <c r="AB122"/>
  <c r="AG122" s="1"/>
  <c r="AN122"/>
  <c r="AS122" s="1"/>
  <c r="AZ122"/>
  <c r="BE122" s="1"/>
  <c r="BL122"/>
  <c r="BQ122"/>
  <c r="BX122"/>
  <c r="CC122" s="1"/>
  <c r="CJ122"/>
  <c r="CO122" s="1"/>
  <c r="CV122"/>
  <c r="DA122" s="1"/>
  <c r="DH122"/>
  <c r="DM122" s="1"/>
  <c r="DT122"/>
  <c r="DY122" s="1"/>
  <c r="EF122"/>
  <c r="EK122" s="1"/>
  <c r="ER122"/>
  <c r="EW122" s="1"/>
  <c r="P123"/>
  <c r="U123" s="1"/>
  <c r="AB123"/>
  <c r="AG123" s="1"/>
  <c r="AN123"/>
  <c r="AS123" s="1"/>
  <c r="AZ123"/>
  <c r="BE123" s="1"/>
  <c r="BL123"/>
  <c r="BQ123" s="1"/>
  <c r="BX123"/>
  <c r="CC123" s="1"/>
  <c r="CJ123"/>
  <c r="CO123" s="1"/>
  <c r="CV123"/>
  <c r="DA123"/>
  <c r="DH123"/>
  <c r="DM123" s="1"/>
  <c r="DT123"/>
  <c r="DY123" s="1"/>
  <c r="EF123"/>
  <c r="EK123" s="1"/>
  <c r="ER123"/>
  <c r="EW123" s="1"/>
  <c r="P124"/>
  <c r="U124" s="1"/>
  <c r="AB124"/>
  <c r="AG124" s="1"/>
  <c r="AN124"/>
  <c r="AS124" s="1"/>
  <c r="AZ124"/>
  <c r="BE124" s="1"/>
  <c r="BL124"/>
  <c r="BQ124" s="1"/>
  <c r="BX124"/>
  <c r="CC124" s="1"/>
  <c r="CJ124"/>
  <c r="CO124" s="1"/>
  <c r="CV124"/>
  <c r="DA124" s="1"/>
  <c r="DH124"/>
  <c r="DM124" s="1"/>
  <c r="DT124"/>
  <c r="DY124" s="1"/>
  <c r="EF124"/>
  <c r="EK124" s="1"/>
  <c r="ER124"/>
  <c r="EW124" s="1"/>
  <c r="P125"/>
  <c r="U125" s="1"/>
  <c r="AB125"/>
  <c r="AG125" s="1"/>
  <c r="AN125"/>
  <c r="AS125" s="1"/>
  <c r="AZ125"/>
  <c r="BE125" s="1"/>
  <c r="BL125"/>
  <c r="BQ125" s="1"/>
  <c r="BX125"/>
  <c r="CC125" s="1"/>
  <c r="CJ125"/>
  <c r="CO125" s="1"/>
  <c r="CV125"/>
  <c r="DA125"/>
  <c r="DH125"/>
  <c r="DM125" s="1"/>
  <c r="DT125"/>
  <c r="DY125" s="1"/>
  <c r="EF125"/>
  <c r="EK125" s="1"/>
  <c r="ER125"/>
  <c r="EW125" s="1"/>
  <c r="P126"/>
  <c r="U126" s="1"/>
  <c r="AB126"/>
  <c r="AG126" s="1"/>
  <c r="AN126"/>
  <c r="AS126" s="1"/>
  <c r="AZ126"/>
  <c r="BE126" s="1"/>
  <c r="BL126"/>
  <c r="BQ126" s="1"/>
  <c r="BX126"/>
  <c r="CC126" s="1"/>
  <c r="CJ126"/>
  <c r="CO126" s="1"/>
  <c r="CV126"/>
  <c r="DA126" s="1"/>
  <c r="DH126"/>
  <c r="DM126" s="1"/>
  <c r="DT126"/>
  <c r="DY126" s="1"/>
  <c r="EF126"/>
  <c r="EK126" s="1"/>
  <c r="ER126"/>
  <c r="EW126" s="1"/>
  <c r="P127"/>
  <c r="U127" s="1"/>
  <c r="AB127"/>
  <c r="AG127" s="1"/>
  <c r="AN127"/>
  <c r="AS127" s="1"/>
  <c r="AZ127"/>
  <c r="BE127" s="1"/>
  <c r="BL127"/>
  <c r="BQ127" s="1"/>
  <c r="BX127"/>
  <c r="CC127" s="1"/>
  <c r="CJ127"/>
  <c r="CO127" s="1"/>
  <c r="CV127"/>
  <c r="DA127"/>
  <c r="DH127"/>
  <c r="DM127" s="1"/>
  <c r="DT127"/>
  <c r="DY127" s="1"/>
  <c r="EF127"/>
  <c r="EK127" s="1"/>
  <c r="ER127"/>
  <c r="EW127" s="1"/>
  <c r="P128"/>
  <c r="U128" s="1"/>
  <c r="AB128"/>
  <c r="AG128" s="1"/>
  <c r="AN128"/>
  <c r="AS128" s="1"/>
  <c r="AZ128"/>
  <c r="BE128" s="1"/>
  <c r="BL128"/>
  <c r="BQ128" s="1"/>
  <c r="BX128"/>
  <c r="CC128" s="1"/>
  <c r="CJ128"/>
  <c r="CO128" s="1"/>
  <c r="CV128"/>
  <c r="DA128" s="1"/>
  <c r="DH128"/>
  <c r="DM128" s="1"/>
  <c r="DT128"/>
  <c r="DY128" s="1"/>
  <c r="EF128"/>
  <c r="EK128" s="1"/>
  <c r="ER128"/>
  <c r="EW128" s="1"/>
  <c r="P129"/>
  <c r="U129" s="1"/>
  <c r="AB129"/>
  <c r="AG129" s="1"/>
  <c r="AN129"/>
  <c r="AS129" s="1"/>
  <c r="AZ129"/>
  <c r="BE129" s="1"/>
  <c r="BL129"/>
  <c r="BQ129" s="1"/>
  <c r="BX129"/>
  <c r="CC129" s="1"/>
  <c r="CJ129"/>
  <c r="CO129" s="1"/>
  <c r="CV129"/>
  <c r="DA129" s="1"/>
  <c r="DH129"/>
  <c r="DM129" s="1"/>
  <c r="DT129"/>
  <c r="DY129" s="1"/>
  <c r="EF129"/>
  <c r="EK129" s="1"/>
  <c r="ER129"/>
  <c r="EW129" s="1"/>
  <c r="P130"/>
  <c r="U130" s="1"/>
  <c r="AB130"/>
  <c r="AG130"/>
  <c r="AN130"/>
  <c r="AS130" s="1"/>
  <c r="AZ130"/>
  <c r="BE130" s="1"/>
  <c r="BL130"/>
  <c r="BQ130" s="1"/>
  <c r="BX130"/>
  <c r="CC130" s="1"/>
  <c r="CJ130"/>
  <c r="CO130" s="1"/>
  <c r="CV130"/>
  <c r="DA130" s="1"/>
  <c r="DH130"/>
  <c r="DM130" s="1"/>
  <c r="DT130"/>
  <c r="DY130" s="1"/>
  <c r="EF130"/>
  <c r="EK130" s="1"/>
  <c r="ER130"/>
  <c r="EW130" s="1"/>
  <c r="P131"/>
  <c r="U131" s="1"/>
  <c r="AB131"/>
  <c r="AG131" s="1"/>
  <c r="AN131"/>
  <c r="AS131" s="1"/>
  <c r="AZ131"/>
  <c r="BE131" s="1"/>
  <c r="BL131"/>
  <c r="BQ131" s="1"/>
  <c r="BX131"/>
  <c r="CC131" s="1"/>
  <c r="CJ131"/>
  <c r="CO131" s="1"/>
  <c r="CV131"/>
  <c r="DA131" s="1"/>
  <c r="DH131"/>
  <c r="DM131" s="1"/>
  <c r="DT131"/>
  <c r="DY131" s="1"/>
  <c r="EF131"/>
  <c r="EK131" s="1"/>
  <c r="ER131"/>
  <c r="EW131" s="1"/>
  <c r="P132"/>
  <c r="U132" s="1"/>
  <c r="AB132"/>
  <c r="AG132" s="1"/>
  <c r="AN132"/>
  <c r="AS132" s="1"/>
  <c r="AZ132"/>
  <c r="BE132"/>
  <c r="BL132"/>
  <c r="BQ132" s="1"/>
  <c r="BX132"/>
  <c r="CC132" s="1"/>
  <c r="CJ132"/>
  <c r="CO132" s="1"/>
  <c r="CV132"/>
  <c r="DA132" s="1"/>
  <c r="DH132"/>
  <c r="DM132" s="1"/>
  <c r="DT132"/>
  <c r="DY132" s="1"/>
  <c r="EF132"/>
  <c r="EK132" s="1"/>
  <c r="ER132"/>
  <c r="EW132"/>
  <c r="P133"/>
  <c r="U133" s="1"/>
  <c r="AB133"/>
  <c r="AG133" s="1"/>
  <c r="AN133"/>
  <c r="AS133" s="1"/>
  <c r="AZ133"/>
  <c r="BE133" s="1"/>
  <c r="BL133"/>
  <c r="BQ133" s="1"/>
  <c r="BX133"/>
  <c r="CC133" s="1"/>
  <c r="CJ133"/>
  <c r="CO133" s="1"/>
  <c r="CV133"/>
  <c r="DA133" s="1"/>
  <c r="DH133"/>
  <c r="DM133" s="1"/>
  <c r="DT133"/>
  <c r="DY133" s="1"/>
  <c r="EF133"/>
  <c r="EK133" s="1"/>
  <c r="ER133"/>
  <c r="EW133" s="1"/>
  <c r="P134"/>
  <c r="U134" s="1"/>
  <c r="AB134"/>
  <c r="AG134" s="1"/>
  <c r="AN134"/>
  <c r="AS134" s="1"/>
  <c r="AZ134"/>
  <c r="BE134"/>
  <c r="BL134"/>
  <c r="BQ134" s="1"/>
  <c r="BX134"/>
  <c r="CC134" s="1"/>
  <c r="CJ134"/>
  <c r="CO134" s="1"/>
  <c r="CV134"/>
  <c r="DA134" s="1"/>
  <c r="DH134"/>
  <c r="DM134" s="1"/>
  <c r="DT134"/>
  <c r="DY134" s="1"/>
  <c r="EF134"/>
  <c r="EK134" s="1"/>
  <c r="ER134"/>
  <c r="EW134"/>
  <c r="P135"/>
  <c r="U135" s="1"/>
  <c r="AB135"/>
  <c r="AG135" s="1"/>
  <c r="AN135"/>
  <c r="AS135" s="1"/>
  <c r="AZ135"/>
  <c r="BE135" s="1"/>
  <c r="BL135"/>
  <c r="BQ135" s="1"/>
  <c r="BX135"/>
  <c r="CC135"/>
  <c r="CJ135"/>
  <c r="CO135" s="1"/>
  <c r="CV135"/>
  <c r="DA135" s="1"/>
  <c r="DH135"/>
  <c r="DM135" s="1"/>
  <c r="DT135"/>
  <c r="DY135" s="1"/>
  <c r="EF135"/>
  <c r="EK135" s="1"/>
  <c r="ER135"/>
  <c r="EW135" s="1"/>
  <c r="P136"/>
  <c r="U136" s="1"/>
  <c r="AB136"/>
  <c r="AG136" s="1"/>
  <c r="AN136"/>
  <c r="AS136" s="1"/>
  <c r="AZ136"/>
  <c r="BE136"/>
  <c r="BL136"/>
  <c r="BQ136" s="1"/>
  <c r="BX136"/>
  <c r="CC136" s="1"/>
  <c r="CJ136"/>
  <c r="CO136" s="1"/>
  <c r="CV136"/>
  <c r="DA136"/>
  <c r="DH136"/>
  <c r="DM136" s="1"/>
  <c r="DT136"/>
  <c r="DY136" s="1"/>
  <c r="EF136"/>
  <c r="EK136" s="1"/>
  <c r="ER136"/>
  <c r="EW136" s="1"/>
  <c r="P137"/>
  <c r="U137" s="1"/>
  <c r="AB137"/>
  <c r="AG137" s="1"/>
  <c r="AN137"/>
  <c r="AS137" s="1"/>
  <c r="AZ137"/>
  <c r="BE137" s="1"/>
  <c r="BL137"/>
  <c r="BQ137" s="1"/>
  <c r="BX137"/>
  <c r="CC137" s="1"/>
  <c r="CJ137"/>
  <c r="CO137" s="1"/>
  <c r="CV137"/>
  <c r="DA137" s="1"/>
  <c r="DH137"/>
  <c r="DM137" s="1"/>
  <c r="DT137"/>
  <c r="DY137" s="1"/>
  <c r="EF137"/>
  <c r="EK137" s="1"/>
  <c r="ER137"/>
  <c r="EW137" s="1"/>
  <c r="P138"/>
  <c r="U138" s="1"/>
  <c r="AB138"/>
  <c r="AG138" s="1"/>
  <c r="AN138"/>
  <c r="AS138" s="1"/>
  <c r="AZ138"/>
  <c r="BE138" s="1"/>
  <c r="BL138"/>
  <c r="BQ138" s="1"/>
  <c r="BX138"/>
  <c r="CC138" s="1"/>
  <c r="CJ138"/>
  <c r="CO138" s="1"/>
  <c r="CV138"/>
  <c r="DA138" s="1"/>
  <c r="DH138"/>
  <c r="DM138" s="1"/>
  <c r="DT138"/>
  <c r="DY138" s="1"/>
  <c r="EF138"/>
  <c r="EK138" s="1"/>
  <c r="ER138"/>
  <c r="EW138" s="1"/>
  <c r="P139"/>
  <c r="U139" s="1"/>
  <c r="AB139"/>
  <c r="AG139" s="1"/>
  <c r="AN139"/>
  <c r="AS139" s="1"/>
  <c r="AZ139"/>
  <c r="BE139" s="1"/>
  <c r="BL139"/>
  <c r="BQ139" s="1"/>
  <c r="BX139"/>
  <c r="CC139" s="1"/>
  <c r="CJ139"/>
  <c r="CO139" s="1"/>
  <c r="CV139"/>
  <c r="DA139"/>
  <c r="DH139"/>
  <c r="DM139" s="1"/>
  <c r="DT139"/>
  <c r="DY139" s="1"/>
  <c r="EF139"/>
  <c r="EK139" s="1"/>
  <c r="ER139"/>
  <c r="EW139" s="1"/>
  <c r="P140"/>
  <c r="U140" s="1"/>
  <c r="AB140"/>
  <c r="AG140" s="1"/>
  <c r="AN140"/>
  <c r="AS140" s="1"/>
  <c r="AZ140"/>
  <c r="BE140"/>
  <c r="BL140"/>
  <c r="BQ140" s="1"/>
  <c r="BX140"/>
  <c r="CC140" s="1"/>
  <c r="CJ140"/>
  <c r="CO140" s="1"/>
  <c r="CV140"/>
  <c r="DA140" s="1"/>
  <c r="DH140"/>
  <c r="DM140" s="1"/>
  <c r="DT140"/>
  <c r="DY140" s="1"/>
  <c r="EF140"/>
  <c r="EK140" s="1"/>
  <c r="ER140"/>
  <c r="EW140" s="1"/>
  <c r="P141"/>
  <c r="U141" s="1"/>
  <c r="AB141"/>
  <c r="AG141" s="1"/>
  <c r="AN141"/>
  <c r="AS141" s="1"/>
  <c r="AZ141"/>
  <c r="BE141" s="1"/>
  <c r="BL141"/>
  <c r="BQ141" s="1"/>
  <c r="BX141"/>
  <c r="CC141"/>
  <c r="CJ141"/>
  <c r="CO141" s="1"/>
  <c r="CV141"/>
  <c r="DA141"/>
  <c r="DH141"/>
  <c r="DM141" s="1"/>
  <c r="DT141"/>
  <c r="DY141" s="1"/>
  <c r="EF141"/>
  <c r="EK141" s="1"/>
  <c r="ER141"/>
  <c r="EW141" s="1"/>
  <c r="P142"/>
  <c r="U142" s="1"/>
  <c r="AB142"/>
  <c r="AG142" s="1"/>
  <c r="AN142"/>
  <c r="AS142" s="1"/>
  <c r="AZ142"/>
  <c r="BE142" s="1"/>
  <c r="BL142"/>
  <c r="BQ142" s="1"/>
  <c r="BX142"/>
  <c r="CC142" s="1"/>
  <c r="CJ142"/>
  <c r="CO142" s="1"/>
  <c r="CV142"/>
  <c r="DA142" s="1"/>
  <c r="DH142"/>
  <c r="DM142" s="1"/>
  <c r="DT142"/>
  <c r="DY142" s="1"/>
  <c r="EF142"/>
  <c r="EK142" s="1"/>
  <c r="ER142"/>
  <c r="EW142" s="1"/>
  <c r="P143"/>
  <c r="U143" s="1"/>
  <c r="AB143"/>
  <c r="AG143" s="1"/>
  <c r="AN143"/>
  <c r="AS143" s="1"/>
  <c r="AZ143"/>
  <c r="BE143" s="1"/>
  <c r="BL143"/>
  <c r="BQ143" s="1"/>
  <c r="BX143"/>
  <c r="CC143" s="1"/>
  <c r="CJ143"/>
  <c r="CO143" s="1"/>
  <c r="CV143"/>
  <c r="DA143"/>
  <c r="DH143"/>
  <c r="DM143" s="1"/>
  <c r="DT143"/>
  <c r="DY143" s="1"/>
  <c r="EF143"/>
  <c r="EK143" s="1"/>
  <c r="ER143"/>
  <c r="EW143" s="1"/>
  <c r="P144"/>
  <c r="U144" s="1"/>
  <c r="AB144"/>
  <c r="AG144"/>
  <c r="AN144"/>
  <c r="AS144" s="1"/>
  <c r="AZ144"/>
  <c r="BE144" s="1"/>
  <c r="BL144"/>
  <c r="BQ144" s="1"/>
  <c r="BX144"/>
  <c r="CC144" s="1"/>
  <c r="CJ144"/>
  <c r="CO144" s="1"/>
  <c r="CV144"/>
  <c r="DA144" s="1"/>
  <c r="DH144"/>
  <c r="DM144" s="1"/>
  <c r="DT144"/>
  <c r="DY144" s="1"/>
  <c r="EF144"/>
  <c r="EK144" s="1"/>
  <c r="ER144"/>
  <c r="EW144" s="1"/>
  <c r="P145"/>
  <c r="U145" s="1"/>
  <c r="AB145"/>
  <c r="AG145" s="1"/>
  <c r="AN145"/>
  <c r="AS145" s="1"/>
  <c r="AZ145"/>
  <c r="BE145" s="1"/>
  <c r="BL145"/>
  <c r="BQ145" s="1"/>
  <c r="BX145"/>
  <c r="CC145"/>
  <c r="CJ145"/>
  <c r="CO145" s="1"/>
  <c r="CV145"/>
  <c r="DA145" s="1"/>
  <c r="DH145"/>
  <c r="DM145" s="1"/>
  <c r="DT145"/>
  <c r="DY145" s="1"/>
  <c r="EF145"/>
  <c r="EK145" s="1"/>
  <c r="ER145"/>
  <c r="EW145" s="1"/>
  <c r="P146"/>
  <c r="U146" s="1"/>
  <c r="AB146"/>
  <c r="AG146" s="1"/>
  <c r="AN146"/>
  <c r="AS146" s="1"/>
  <c r="AZ146"/>
  <c r="BE146" s="1"/>
  <c r="BL146"/>
  <c r="BQ146" s="1"/>
  <c r="BX146"/>
  <c r="CC146" s="1"/>
  <c r="CJ146"/>
  <c r="CO146" s="1"/>
  <c r="CV146"/>
  <c r="DA146" s="1"/>
  <c r="DH146"/>
  <c r="DM146" s="1"/>
  <c r="DT146"/>
  <c r="DY146" s="1"/>
  <c r="EF146"/>
  <c r="EK146" s="1"/>
  <c r="ER146"/>
  <c r="EW146" s="1"/>
  <c r="P147"/>
  <c r="U147" s="1"/>
  <c r="AB147"/>
  <c r="AG147" s="1"/>
  <c r="AN147"/>
  <c r="AS147" s="1"/>
  <c r="AZ147"/>
  <c r="BE147" s="1"/>
  <c r="BL147"/>
  <c r="BQ147" s="1"/>
  <c r="BX147"/>
  <c r="CC147"/>
  <c r="CJ147"/>
  <c r="CO147" s="1"/>
  <c r="CV147"/>
  <c r="DA147" s="1"/>
  <c r="DH147"/>
  <c r="DM147" s="1"/>
  <c r="DT147"/>
  <c r="DY147" s="1"/>
  <c r="EF147"/>
  <c r="EK147" s="1"/>
  <c r="ER147"/>
  <c r="EW147" s="1"/>
  <c r="P148"/>
  <c r="U148" s="1"/>
  <c r="AB148"/>
  <c r="AG148" s="1"/>
  <c r="AN148"/>
  <c r="AS148" s="1"/>
  <c r="AZ148"/>
  <c r="BE148"/>
  <c r="BL148"/>
  <c r="BQ148" s="1"/>
  <c r="BX148"/>
  <c r="CC148"/>
  <c r="CJ148"/>
  <c r="CO148" s="1"/>
  <c r="CV148"/>
  <c r="DA148" s="1"/>
  <c r="DH148"/>
  <c r="DM148" s="1"/>
  <c r="DT148"/>
  <c r="DY148" s="1"/>
  <c r="EF148"/>
  <c r="EK148" s="1"/>
  <c r="ER148"/>
  <c r="EW148" s="1"/>
  <c r="P149"/>
  <c r="U149" s="1"/>
  <c r="AB149"/>
  <c r="AG149" s="1"/>
  <c r="AN149"/>
  <c r="AS149" s="1"/>
  <c r="AZ149"/>
  <c r="BE149" s="1"/>
  <c r="BL149"/>
  <c r="BQ149" s="1"/>
  <c r="BX149"/>
  <c r="CC149" s="1"/>
  <c r="CJ149"/>
  <c r="CO149" s="1"/>
  <c r="CV149"/>
  <c r="DA149"/>
  <c r="DH149"/>
  <c r="DM149" s="1"/>
  <c r="DT149"/>
  <c r="DY149" s="1"/>
  <c r="EF149"/>
  <c r="EK149" s="1"/>
  <c r="ER149"/>
  <c r="EW149" s="1"/>
  <c r="P150"/>
  <c r="U150" s="1"/>
  <c r="AB150"/>
  <c r="AG150" s="1"/>
  <c r="AN150"/>
  <c r="AS150" s="1"/>
  <c r="AZ150"/>
  <c r="BE150" s="1"/>
  <c r="BL150"/>
  <c r="BQ150" s="1"/>
  <c r="BX150"/>
  <c r="CC150" s="1"/>
  <c r="CJ150"/>
  <c r="CO150" s="1"/>
  <c r="CV150"/>
  <c r="DA150" s="1"/>
  <c r="DH150"/>
  <c r="DM150" s="1"/>
  <c r="DT150"/>
  <c r="DY150" s="1"/>
  <c r="EF150"/>
  <c r="EK150" s="1"/>
  <c r="ER150"/>
  <c r="EW150" s="1"/>
  <c r="P151"/>
  <c r="U151" s="1"/>
  <c r="AB151"/>
  <c r="AG151" s="1"/>
  <c r="AN151"/>
  <c r="AS151" s="1"/>
  <c r="AZ151"/>
  <c r="BE151" s="1"/>
  <c r="BL151"/>
  <c r="BQ151" s="1"/>
  <c r="BX151"/>
  <c r="CC151" s="1"/>
  <c r="CJ151"/>
  <c r="CO151" s="1"/>
  <c r="CV151"/>
  <c r="DA151" s="1"/>
  <c r="DH151"/>
  <c r="DM151" s="1"/>
  <c r="DT151"/>
  <c r="DY151" s="1"/>
  <c r="EF151"/>
  <c r="EK151" s="1"/>
  <c r="ER151"/>
  <c r="EW151" s="1"/>
  <c r="P152"/>
  <c r="U152" s="1"/>
  <c r="AB152"/>
  <c r="AG152" s="1"/>
  <c r="AN152"/>
  <c r="AS152" s="1"/>
  <c r="AZ152"/>
  <c r="BE152" s="1"/>
  <c r="BL152"/>
  <c r="BQ152" s="1"/>
  <c r="BX152"/>
  <c r="CC152" s="1"/>
  <c r="CJ152"/>
  <c r="CO152" s="1"/>
  <c r="CV152"/>
  <c r="DA152" s="1"/>
  <c r="DH152"/>
  <c r="DM152" s="1"/>
  <c r="DT152"/>
  <c r="DY152" s="1"/>
  <c r="EF152"/>
  <c r="EK152" s="1"/>
  <c r="ER152"/>
  <c r="EW152" s="1"/>
  <c r="P153"/>
  <c r="U153" s="1"/>
  <c r="AB153"/>
  <c r="AG153" s="1"/>
  <c r="AN153"/>
  <c r="AS153" s="1"/>
  <c r="AZ153"/>
  <c r="BE153" s="1"/>
  <c r="BL153"/>
  <c r="BQ153" s="1"/>
  <c r="BX153"/>
  <c r="CC153" s="1"/>
  <c r="CJ153"/>
  <c r="CO153" s="1"/>
  <c r="CV153"/>
  <c r="DA153" s="1"/>
  <c r="DH153"/>
  <c r="DM153" s="1"/>
  <c r="DT153"/>
  <c r="DY153"/>
  <c r="EF153"/>
  <c r="EK153" s="1"/>
  <c r="ER153"/>
  <c r="EW153" s="1"/>
  <c r="P154"/>
  <c r="U154" s="1"/>
  <c r="AB154"/>
  <c r="AG154" s="1"/>
  <c r="AN154"/>
  <c r="AS154" s="1"/>
  <c r="AZ154"/>
  <c r="BE154" s="1"/>
  <c r="BL154"/>
  <c r="BQ154" s="1"/>
  <c r="BX154"/>
  <c r="CC154" s="1"/>
  <c r="CJ154"/>
  <c r="CO154" s="1"/>
  <c r="CV154"/>
  <c r="DA154" s="1"/>
  <c r="DH154"/>
  <c r="DM154" s="1"/>
  <c r="DT154"/>
  <c r="DY154" s="1"/>
  <c r="EF154"/>
  <c r="EK154" s="1"/>
  <c r="ER154"/>
  <c r="EW154" s="1"/>
  <c r="P155"/>
  <c r="U155" s="1"/>
  <c r="AB155"/>
  <c r="AG155" s="1"/>
  <c r="AN155"/>
  <c r="AS155" s="1"/>
  <c r="AZ155"/>
  <c r="BE155" s="1"/>
  <c r="BL155"/>
  <c r="BQ155" s="1"/>
  <c r="BX155"/>
  <c r="CC155" s="1"/>
  <c r="CJ155"/>
  <c r="CO155" s="1"/>
  <c r="CV155"/>
  <c r="DA155" s="1"/>
  <c r="DH155"/>
  <c r="DM155" s="1"/>
  <c r="DT155"/>
  <c r="DY155" s="1"/>
  <c r="EF155"/>
  <c r="EK155" s="1"/>
  <c r="ER155"/>
  <c r="EW155" s="1"/>
  <c r="P156"/>
  <c r="U156" s="1"/>
  <c r="AB156"/>
  <c r="AG156" s="1"/>
  <c r="AN156"/>
  <c r="AS156" s="1"/>
  <c r="AZ156"/>
  <c r="BE156" s="1"/>
  <c r="BL156"/>
  <c r="BQ156" s="1"/>
  <c r="BX156"/>
  <c r="CC156" s="1"/>
  <c r="CJ156"/>
  <c r="CO156" s="1"/>
  <c r="CV156"/>
  <c r="DA156" s="1"/>
  <c r="DH156"/>
  <c r="DM156" s="1"/>
  <c r="DT156"/>
  <c r="DY156" s="1"/>
  <c r="EF156"/>
  <c r="EK156" s="1"/>
  <c r="ER156"/>
  <c r="EW156" s="1"/>
  <c r="P157"/>
  <c r="U157" s="1"/>
  <c r="AB157"/>
  <c r="AG157" s="1"/>
  <c r="AN157"/>
  <c r="AS157" s="1"/>
  <c r="AZ157"/>
  <c r="BE157" s="1"/>
  <c r="BL157"/>
  <c r="BQ157" s="1"/>
  <c r="BX157"/>
  <c r="CC157" s="1"/>
  <c r="CJ157"/>
  <c r="CO157" s="1"/>
  <c r="CV157"/>
  <c r="DA157" s="1"/>
  <c r="DH157"/>
  <c r="DM157" s="1"/>
  <c r="DT157"/>
  <c r="DY157"/>
  <c r="EF157"/>
  <c r="EK157" s="1"/>
  <c r="ER157"/>
  <c r="EW157" s="1"/>
  <c r="P158"/>
  <c r="U158" s="1"/>
  <c r="AB158"/>
  <c r="AG158" s="1"/>
  <c r="AN158"/>
  <c r="AS158" s="1"/>
  <c r="AZ158"/>
  <c r="BE158" s="1"/>
  <c r="BL158"/>
  <c r="BQ158" s="1"/>
  <c r="BX158"/>
  <c r="CC158" s="1"/>
  <c r="CJ158"/>
  <c r="CO158" s="1"/>
  <c r="CV158"/>
  <c r="DA158" s="1"/>
  <c r="DH158"/>
  <c r="DM158" s="1"/>
  <c r="DT158"/>
  <c r="DY158" s="1"/>
  <c r="EF158"/>
  <c r="EK158" s="1"/>
  <c r="ER158"/>
  <c r="EW158" s="1"/>
  <c r="P159"/>
  <c r="U159" s="1"/>
  <c r="AB159"/>
  <c r="AG159" s="1"/>
  <c r="AN159"/>
  <c r="AS159" s="1"/>
  <c r="AZ159"/>
  <c r="BE159" s="1"/>
  <c r="BL159"/>
  <c r="BQ159" s="1"/>
  <c r="BX159"/>
  <c r="CC159" s="1"/>
  <c r="CJ159"/>
  <c r="CO159" s="1"/>
  <c r="CV159"/>
  <c r="DA159" s="1"/>
  <c r="DH159"/>
  <c r="DM159" s="1"/>
  <c r="DT159"/>
  <c r="DY159" s="1"/>
  <c r="EF159"/>
  <c r="EK159" s="1"/>
  <c r="ER159"/>
  <c r="EW159" s="1"/>
  <c r="P160"/>
  <c r="U160" s="1"/>
  <c r="AB160"/>
  <c r="AG160" s="1"/>
  <c r="AN160"/>
  <c r="AS160" s="1"/>
  <c r="AZ160"/>
  <c r="BE160" s="1"/>
  <c r="BL160"/>
  <c r="BQ160" s="1"/>
  <c r="BX160"/>
  <c r="CC160" s="1"/>
  <c r="CJ160"/>
  <c r="CO160" s="1"/>
  <c r="CV160"/>
  <c r="DA160" s="1"/>
  <c r="DH160"/>
  <c r="DM160" s="1"/>
  <c r="DT160"/>
  <c r="DY160" s="1"/>
  <c r="EF160"/>
  <c r="EK160" s="1"/>
  <c r="ER160"/>
  <c r="EW160" s="1"/>
  <c r="P161"/>
  <c r="U161" s="1"/>
  <c r="AB161"/>
  <c r="AG161" s="1"/>
  <c r="AN161"/>
  <c r="AS161" s="1"/>
  <c r="AZ161"/>
  <c r="BE161" s="1"/>
  <c r="BL161"/>
  <c r="BQ161" s="1"/>
  <c r="BX161"/>
  <c r="CC161" s="1"/>
  <c r="CJ161"/>
  <c r="CO161" s="1"/>
  <c r="CV161"/>
  <c r="DA161" s="1"/>
  <c r="DH161"/>
  <c r="DM161" s="1"/>
  <c r="DT161"/>
  <c r="DY161"/>
  <c r="EF161"/>
  <c r="EK161" s="1"/>
  <c r="ER161"/>
  <c r="EW161" s="1"/>
  <c r="P162"/>
  <c r="U162" s="1"/>
  <c r="AB162"/>
  <c r="AG162" s="1"/>
  <c r="AN162"/>
  <c r="AS162" s="1"/>
  <c r="AZ162"/>
  <c r="BE162" s="1"/>
  <c r="BL162"/>
  <c r="BQ162" s="1"/>
  <c r="BX162"/>
  <c r="CC162"/>
  <c r="CJ162"/>
  <c r="CO162" s="1"/>
  <c r="CV162"/>
  <c r="DA162" s="1"/>
  <c r="DH162"/>
  <c r="DM162" s="1"/>
  <c r="DT162"/>
  <c r="DY162" s="1"/>
  <c r="EF162"/>
  <c r="EK162" s="1"/>
  <c r="ER162"/>
  <c r="EW162" s="1"/>
  <c r="P163"/>
  <c r="U163" s="1"/>
  <c r="AB163"/>
  <c r="AG163" s="1"/>
  <c r="AN163"/>
  <c r="AS163" s="1"/>
  <c r="AZ163"/>
  <c r="BE163" s="1"/>
  <c r="BL163"/>
  <c r="BQ163" s="1"/>
  <c r="BX163"/>
  <c r="CC163" s="1"/>
  <c r="CJ163"/>
  <c r="CO163" s="1"/>
  <c r="CV163"/>
  <c r="DA163" s="1"/>
  <c r="DH163"/>
  <c r="DM163" s="1"/>
  <c r="DT163"/>
  <c r="DY163" s="1"/>
  <c r="EF163"/>
  <c r="EK163" s="1"/>
  <c r="ER163"/>
  <c r="EW163" s="1"/>
  <c r="P164"/>
  <c r="U164" s="1"/>
  <c r="AB164"/>
  <c r="AG164" s="1"/>
  <c r="AN164"/>
  <c r="AS164" s="1"/>
  <c r="AZ164"/>
  <c r="BE164" s="1"/>
  <c r="BL164"/>
  <c r="BQ164" s="1"/>
  <c r="BX164"/>
  <c r="CC164" s="1"/>
  <c r="CJ164"/>
  <c r="CO164" s="1"/>
  <c r="CV164"/>
  <c r="DA164" s="1"/>
  <c r="DH164"/>
  <c r="DM164" s="1"/>
  <c r="DT164"/>
  <c r="DY164" s="1"/>
  <c r="EF164"/>
  <c r="EK164" s="1"/>
  <c r="ER164"/>
  <c r="EW164" s="1"/>
  <c r="P165"/>
  <c r="U165" s="1"/>
  <c r="AB165"/>
  <c r="AG165" s="1"/>
  <c r="AN165"/>
  <c r="AS165" s="1"/>
  <c r="AZ165"/>
  <c r="BE165" s="1"/>
  <c r="BL165"/>
  <c r="BQ165" s="1"/>
  <c r="BX165"/>
  <c r="CC165" s="1"/>
  <c r="CJ165"/>
  <c r="CO165" s="1"/>
  <c r="CV165"/>
  <c r="DA165" s="1"/>
  <c r="DH165"/>
  <c r="DM165" s="1"/>
  <c r="DT165"/>
  <c r="DY165" s="1"/>
  <c r="EF165"/>
  <c r="EK165" s="1"/>
  <c r="ER165"/>
  <c r="EW165" s="1"/>
  <c r="P166"/>
  <c r="U166" s="1"/>
  <c r="AB166"/>
  <c r="AG166" s="1"/>
  <c r="AN166"/>
  <c r="AS166" s="1"/>
  <c r="AZ166"/>
  <c r="BE166" s="1"/>
  <c r="BL166"/>
  <c r="BQ166" s="1"/>
  <c r="BX166"/>
  <c r="CC166" s="1"/>
  <c r="CJ166"/>
  <c r="CO166" s="1"/>
  <c r="CV166"/>
  <c r="DA166" s="1"/>
  <c r="DH166"/>
  <c r="DM166" s="1"/>
  <c r="DT166"/>
  <c r="DY166" s="1"/>
  <c r="EF166"/>
  <c r="EK166" s="1"/>
  <c r="ER166"/>
  <c r="EW166" s="1"/>
  <c r="P167"/>
  <c r="U167" s="1"/>
  <c r="AB167"/>
  <c r="AG167" s="1"/>
  <c r="AN167"/>
  <c r="AS167" s="1"/>
  <c r="AZ167"/>
  <c r="BE167" s="1"/>
  <c r="BL167"/>
  <c r="BQ167" s="1"/>
  <c r="BX167"/>
  <c r="CC167" s="1"/>
  <c r="CJ167"/>
  <c r="CO167" s="1"/>
  <c r="CV167"/>
  <c r="DA167" s="1"/>
  <c r="DH167"/>
  <c r="DM167" s="1"/>
  <c r="DT167"/>
  <c r="DY167" s="1"/>
  <c r="EF167"/>
  <c r="EK167"/>
  <c r="ER167"/>
  <c r="EW167" s="1"/>
  <c r="P168"/>
  <c r="U168" s="1"/>
  <c r="AB168"/>
  <c r="AG168" s="1"/>
  <c r="AN168"/>
  <c r="AS168" s="1"/>
  <c r="AZ168"/>
  <c r="BE168" s="1"/>
  <c r="BL168"/>
  <c r="BQ168" s="1"/>
  <c r="BX168"/>
  <c r="CC168" s="1"/>
  <c r="CJ168"/>
  <c r="CO168" s="1"/>
  <c r="CV168"/>
  <c r="DA168" s="1"/>
  <c r="DH168"/>
  <c r="DM168" s="1"/>
  <c r="DT168"/>
  <c r="DY168" s="1"/>
  <c r="EF168"/>
  <c r="EK168" s="1"/>
  <c r="ER168"/>
  <c r="EW168" s="1"/>
  <c r="P169"/>
  <c r="U169" s="1"/>
  <c r="AB169"/>
  <c r="AG169" s="1"/>
  <c r="AN169"/>
  <c r="AS169" s="1"/>
  <c r="AZ169"/>
  <c r="BE169" s="1"/>
  <c r="BL169"/>
  <c r="BQ169" s="1"/>
  <c r="BX169"/>
  <c r="CC169" s="1"/>
  <c r="CJ169"/>
  <c r="CO169" s="1"/>
  <c r="CV169"/>
  <c r="DA169" s="1"/>
  <c r="DH169"/>
  <c r="DM169" s="1"/>
  <c r="DT169"/>
  <c r="DY169" s="1"/>
  <c r="EF169"/>
  <c r="EK169" s="1"/>
  <c r="ER169"/>
  <c r="EW169" s="1"/>
  <c r="P170"/>
  <c r="U170" s="1"/>
  <c r="AB170"/>
  <c r="AG170" s="1"/>
  <c r="AN170"/>
  <c r="AS170" s="1"/>
  <c r="AZ170"/>
  <c r="BE170" s="1"/>
  <c r="BL170"/>
  <c r="BQ170" s="1"/>
  <c r="BX170"/>
  <c r="CC170" s="1"/>
  <c r="CJ170"/>
  <c r="CO170" s="1"/>
  <c r="CV170"/>
  <c r="DA170" s="1"/>
  <c r="DH170"/>
  <c r="DM170" s="1"/>
  <c r="DT170"/>
  <c r="DY170" s="1"/>
  <c r="EF170"/>
  <c r="EK170" s="1"/>
  <c r="ER170"/>
  <c r="EW170" s="1"/>
  <c r="P171"/>
  <c r="U171" s="1"/>
  <c r="AB171"/>
  <c r="AG171" s="1"/>
  <c r="AN171"/>
  <c r="AS171" s="1"/>
  <c r="AZ171"/>
  <c r="BE171" s="1"/>
  <c r="BL171"/>
  <c r="BQ171" s="1"/>
  <c r="BX171"/>
  <c r="CC171" s="1"/>
  <c r="CJ171"/>
  <c r="CO171" s="1"/>
  <c r="CV171"/>
  <c r="DA171" s="1"/>
  <c r="DH171"/>
  <c r="DM171" s="1"/>
  <c r="DT171"/>
  <c r="DY171" s="1"/>
  <c r="EF171"/>
  <c r="EK171" s="1"/>
  <c r="ER171"/>
  <c r="EW171" s="1"/>
  <c r="P172"/>
  <c r="U172" s="1"/>
  <c r="AB172"/>
  <c r="AG172" s="1"/>
  <c r="AN172"/>
  <c r="AS172" s="1"/>
  <c r="AZ172"/>
  <c r="BE172" s="1"/>
  <c r="BL172"/>
  <c r="BQ172" s="1"/>
  <c r="BX172"/>
  <c r="CC172" s="1"/>
  <c r="CJ172"/>
  <c r="CO172" s="1"/>
  <c r="CV172"/>
  <c r="DA172" s="1"/>
  <c r="DH172"/>
  <c r="DM172" s="1"/>
  <c r="DT172"/>
  <c r="DY172" s="1"/>
  <c r="EF172"/>
  <c r="EK172" s="1"/>
  <c r="ER172"/>
  <c r="EW172" s="1"/>
  <c r="P173"/>
  <c r="U173" s="1"/>
  <c r="AB173"/>
  <c r="AG173" s="1"/>
  <c r="AN173"/>
  <c r="AS173" s="1"/>
  <c r="AZ173"/>
  <c r="BE173" s="1"/>
  <c r="BL173"/>
  <c r="BQ173" s="1"/>
  <c r="BX173"/>
  <c r="CC173" s="1"/>
  <c r="CJ173"/>
  <c r="CO173" s="1"/>
  <c r="CV173"/>
  <c r="DA173" s="1"/>
  <c r="DH173"/>
  <c r="DM173" s="1"/>
  <c r="DT173"/>
  <c r="DY173" s="1"/>
  <c r="EF173"/>
  <c r="EK173" s="1"/>
  <c r="ER173"/>
  <c r="EW173" s="1"/>
  <c r="P174"/>
  <c r="U174" s="1"/>
  <c r="AB174"/>
  <c r="AG174" s="1"/>
  <c r="AN174"/>
  <c r="AS174" s="1"/>
  <c r="AZ174"/>
  <c r="BE174" s="1"/>
  <c r="BL174"/>
  <c r="BQ174" s="1"/>
  <c r="BX174"/>
  <c r="CC174" s="1"/>
  <c r="CJ174"/>
  <c r="CO174" s="1"/>
  <c r="CV174"/>
  <c r="DA174" s="1"/>
  <c r="DH174"/>
  <c r="DM174" s="1"/>
  <c r="DT174"/>
  <c r="DY174" s="1"/>
  <c r="EF174"/>
  <c r="EK174" s="1"/>
  <c r="ER174"/>
  <c r="EW174" s="1"/>
  <c r="P175"/>
  <c r="U175" s="1"/>
  <c r="AB175"/>
  <c r="AG175" s="1"/>
  <c r="AN175"/>
  <c r="AS175" s="1"/>
  <c r="AZ175"/>
  <c r="BE175" s="1"/>
  <c r="BL175"/>
  <c r="BQ175" s="1"/>
  <c r="BX175"/>
  <c r="CC175" s="1"/>
  <c r="CJ175"/>
  <c r="CO175" s="1"/>
  <c r="CV175"/>
  <c r="DA175" s="1"/>
  <c r="DH175"/>
  <c r="DM175" s="1"/>
  <c r="DT175"/>
  <c r="DY175" s="1"/>
  <c r="EF175"/>
  <c r="EK175"/>
  <c r="ER175"/>
  <c r="EW175" s="1"/>
  <c r="P176"/>
  <c r="U176" s="1"/>
  <c r="AB176"/>
  <c r="AG176" s="1"/>
  <c r="AN176"/>
  <c r="AS176" s="1"/>
  <c r="AZ176"/>
  <c r="BE176" s="1"/>
  <c r="BL176"/>
  <c r="BQ176" s="1"/>
  <c r="BX176"/>
  <c r="CC176" s="1"/>
  <c r="CJ176"/>
  <c r="CO176" s="1"/>
  <c r="CV176"/>
  <c r="DA176" s="1"/>
  <c r="DH176"/>
  <c r="DM176" s="1"/>
  <c r="DT176"/>
  <c r="DY176" s="1"/>
  <c r="EF176"/>
  <c r="EK176" s="1"/>
  <c r="ER176"/>
  <c r="EW176" s="1"/>
  <c r="P177"/>
  <c r="U177" s="1"/>
  <c r="AB177"/>
  <c r="AG177" s="1"/>
  <c r="AN177"/>
  <c r="AS177" s="1"/>
  <c r="AZ177"/>
  <c r="BE177" s="1"/>
  <c r="BL177"/>
  <c r="BQ177" s="1"/>
  <c r="BX177"/>
  <c r="CC177" s="1"/>
  <c r="CJ177"/>
  <c r="CO177" s="1"/>
  <c r="CV177"/>
  <c r="DA177" s="1"/>
  <c r="DH177"/>
  <c r="DM177" s="1"/>
  <c r="DT177"/>
  <c r="DY177" s="1"/>
  <c r="EF177"/>
  <c r="EK177" s="1"/>
  <c r="ER177"/>
  <c r="EW177" s="1"/>
  <c r="P178"/>
  <c r="U178" s="1"/>
  <c r="AB178"/>
  <c r="AG178" s="1"/>
  <c r="AN178"/>
  <c r="AS178" s="1"/>
  <c r="AZ178"/>
  <c r="BE178" s="1"/>
  <c r="BL178"/>
  <c r="BQ178" s="1"/>
  <c r="BX178"/>
  <c r="CC178" s="1"/>
  <c r="CJ178"/>
  <c r="CO178" s="1"/>
  <c r="CV178"/>
  <c r="DA178" s="1"/>
  <c r="DH178"/>
  <c r="DM178" s="1"/>
  <c r="DT178"/>
  <c r="DY178" s="1"/>
  <c r="EF178"/>
  <c r="EK178" s="1"/>
  <c r="ER178"/>
  <c r="EW178" s="1"/>
  <c r="P179"/>
  <c r="U179" s="1"/>
  <c r="AB179"/>
  <c r="AG179" s="1"/>
  <c r="AN179"/>
  <c r="AS179" s="1"/>
  <c r="AZ179"/>
  <c r="BE179" s="1"/>
  <c r="BL179"/>
  <c r="BQ179" s="1"/>
  <c r="BX179"/>
  <c r="CC179" s="1"/>
  <c r="CJ179"/>
  <c r="CO179" s="1"/>
  <c r="CV179"/>
  <c r="DA179" s="1"/>
  <c r="DH179"/>
  <c r="DM179" s="1"/>
  <c r="DT179"/>
  <c r="DY179" s="1"/>
  <c r="EF179"/>
  <c r="EK179" s="1"/>
  <c r="ER179"/>
  <c r="EW179" s="1"/>
  <c r="P180"/>
  <c r="U180" s="1"/>
  <c r="AB180"/>
  <c r="AG180" s="1"/>
  <c r="AN180"/>
  <c r="AS180" s="1"/>
  <c r="AZ180"/>
  <c r="BE180" s="1"/>
  <c r="BL180"/>
  <c r="BQ180" s="1"/>
  <c r="BX180"/>
  <c r="CC180" s="1"/>
  <c r="CJ180"/>
  <c r="CO180" s="1"/>
  <c r="CV180"/>
  <c r="DA180" s="1"/>
  <c r="DH180"/>
  <c r="DM180" s="1"/>
  <c r="DT180"/>
  <c r="DY180" s="1"/>
  <c r="EF180"/>
  <c r="EK180" s="1"/>
  <c r="ER180"/>
  <c r="EW180" s="1"/>
  <c r="P181"/>
  <c r="U181" s="1"/>
  <c r="AB181"/>
  <c r="AG181" s="1"/>
  <c r="AN181"/>
  <c r="AS181" s="1"/>
  <c r="AZ181"/>
  <c r="BE181" s="1"/>
  <c r="BL181"/>
  <c r="BQ181" s="1"/>
  <c r="BX181"/>
  <c r="CC181" s="1"/>
  <c r="CJ181"/>
  <c r="CO181" s="1"/>
  <c r="CV181"/>
  <c r="DA181" s="1"/>
  <c r="DH181"/>
  <c r="DM181" s="1"/>
  <c r="DT181"/>
  <c r="DY181" s="1"/>
  <c r="EF181"/>
  <c r="EK181" s="1"/>
  <c r="ER181"/>
  <c r="EW181" s="1"/>
  <c r="P182"/>
  <c r="U182" s="1"/>
  <c r="AB182"/>
  <c r="AG182" s="1"/>
  <c r="AN182"/>
  <c r="AS182" s="1"/>
  <c r="AZ182"/>
  <c r="BE182" s="1"/>
  <c r="BL182"/>
  <c r="BQ182" s="1"/>
  <c r="BX182"/>
  <c r="CC182" s="1"/>
  <c r="CJ182"/>
  <c r="CO182"/>
  <c r="CV182"/>
  <c r="DA182" s="1"/>
  <c r="DH182"/>
  <c r="DM182" s="1"/>
  <c r="DT182"/>
  <c r="DY182" s="1"/>
  <c r="EF182"/>
  <c r="EK182" s="1"/>
  <c r="ER182"/>
  <c r="EW182" s="1"/>
  <c r="P183"/>
  <c r="U183" s="1"/>
  <c r="AB183"/>
  <c r="AG183" s="1"/>
  <c r="AN183"/>
  <c r="AS183" s="1"/>
  <c r="AZ183"/>
  <c r="BE183" s="1"/>
  <c r="BL183"/>
  <c r="BQ183" s="1"/>
  <c r="BX183"/>
  <c r="CC183" s="1"/>
  <c r="CJ183"/>
  <c r="CO183" s="1"/>
  <c r="CV183"/>
  <c r="DA183" s="1"/>
  <c r="DH183"/>
  <c r="DM183" s="1"/>
  <c r="DT183"/>
  <c r="DY183" s="1"/>
  <c r="EF183"/>
  <c r="EK183" s="1"/>
  <c r="ER183"/>
  <c r="EW183" s="1"/>
  <c r="P184"/>
  <c r="U184" s="1"/>
  <c r="AB184"/>
  <c r="AG184" s="1"/>
  <c r="AN184"/>
  <c r="AS184" s="1"/>
  <c r="AZ184"/>
  <c r="BE184" s="1"/>
  <c r="BL184"/>
  <c r="BQ184"/>
  <c r="BX184"/>
  <c r="CC184" s="1"/>
  <c r="CJ184"/>
  <c r="CO184" s="1"/>
  <c r="CV184"/>
  <c r="DA184" s="1"/>
  <c r="DH184"/>
  <c r="DM184" s="1"/>
  <c r="DT184"/>
  <c r="DY184" s="1"/>
  <c r="EF184"/>
  <c r="EK184" s="1"/>
  <c r="ER184"/>
  <c r="EW184" s="1"/>
  <c r="P185"/>
  <c r="U185" s="1"/>
  <c r="AB185"/>
  <c r="AG185" s="1"/>
  <c r="AN185"/>
  <c r="AS185" s="1"/>
  <c r="AZ185"/>
  <c r="BE185" s="1"/>
  <c r="BL185"/>
  <c r="BQ185" s="1"/>
  <c r="BX185"/>
  <c r="CC185" s="1"/>
  <c r="CJ185"/>
  <c r="CO185" s="1"/>
  <c r="CV185"/>
  <c r="DA185" s="1"/>
  <c r="DH185"/>
  <c r="DM185" s="1"/>
  <c r="DT185"/>
  <c r="DY185" s="1"/>
  <c r="EF185"/>
  <c r="EK185" s="1"/>
  <c r="ER185"/>
  <c r="EW185" s="1"/>
  <c r="P186"/>
  <c r="U186" s="1"/>
  <c r="AB186"/>
  <c r="AG186" s="1"/>
  <c r="AN186"/>
  <c r="AS186" s="1"/>
  <c r="AZ186"/>
  <c r="BE186" s="1"/>
  <c r="BL186"/>
  <c r="BQ186" s="1"/>
  <c r="BX186"/>
  <c r="CC186" s="1"/>
  <c r="CJ186"/>
  <c r="CO186" s="1"/>
  <c r="CV186"/>
  <c r="DA186" s="1"/>
  <c r="DH186"/>
  <c r="DM186" s="1"/>
  <c r="DT186"/>
  <c r="DY186" s="1"/>
  <c r="EF186"/>
  <c r="EK186" s="1"/>
  <c r="ER186"/>
  <c r="EW186" s="1"/>
  <c r="P187"/>
  <c r="U187" s="1"/>
  <c r="AB187"/>
  <c r="AG187" s="1"/>
  <c r="AN187"/>
  <c r="AS187" s="1"/>
  <c r="AZ187"/>
  <c r="BE187" s="1"/>
  <c r="BL187"/>
  <c r="BQ187" s="1"/>
  <c r="BX187"/>
  <c r="CC187" s="1"/>
  <c r="CJ187"/>
  <c r="CO187" s="1"/>
  <c r="CV187"/>
  <c r="DA187" s="1"/>
  <c r="DH187"/>
  <c r="DM187" s="1"/>
  <c r="DT187"/>
  <c r="DY187" s="1"/>
  <c r="EF187"/>
  <c r="EK187" s="1"/>
  <c r="ER187"/>
  <c r="EW187" s="1"/>
  <c r="P188"/>
  <c r="U188" s="1"/>
  <c r="AB188"/>
  <c r="AG188" s="1"/>
  <c r="AN188"/>
  <c r="AS188" s="1"/>
  <c r="AZ188"/>
  <c r="BE188" s="1"/>
  <c r="BL188"/>
  <c r="BQ188" s="1"/>
  <c r="BX188"/>
  <c r="CC188" s="1"/>
  <c r="CJ188"/>
  <c r="CO188"/>
  <c r="CV188"/>
  <c r="DA188" s="1"/>
  <c r="DH188"/>
  <c r="DM188" s="1"/>
  <c r="DT188"/>
  <c r="DY188" s="1"/>
  <c r="EF188"/>
  <c r="EK188" s="1"/>
  <c r="ER188"/>
  <c r="EW188" s="1"/>
  <c r="P189"/>
  <c r="U189" s="1"/>
  <c r="AB189"/>
  <c r="AG189" s="1"/>
  <c r="AN189"/>
  <c r="AS189" s="1"/>
  <c r="AZ189"/>
  <c r="BE189" s="1"/>
  <c r="BL189"/>
  <c r="BQ189" s="1"/>
  <c r="BX189"/>
  <c r="CC189" s="1"/>
  <c r="CJ189"/>
  <c r="CO189" s="1"/>
  <c r="CV189"/>
  <c r="DA189" s="1"/>
  <c r="DH189"/>
  <c r="DM189" s="1"/>
  <c r="DT189"/>
  <c r="DY189" s="1"/>
  <c r="EF189"/>
  <c r="EK189" s="1"/>
  <c r="ER189"/>
  <c r="EW189" s="1"/>
  <c r="P190"/>
  <c r="U190" s="1"/>
  <c r="AB190"/>
  <c r="AG190" s="1"/>
  <c r="AN190"/>
  <c r="AS190" s="1"/>
  <c r="AZ190"/>
  <c r="BE190" s="1"/>
  <c r="BL190"/>
  <c r="BQ190" s="1"/>
  <c r="BX190"/>
  <c r="CC190" s="1"/>
  <c r="CJ190"/>
  <c r="CO190" s="1"/>
  <c r="CV190"/>
  <c r="DA190" s="1"/>
  <c r="DH190"/>
  <c r="DM190" s="1"/>
  <c r="DT190"/>
  <c r="DY190" s="1"/>
  <c r="EF190"/>
  <c r="EK190" s="1"/>
  <c r="ER190"/>
  <c r="EW190" s="1"/>
  <c r="P191"/>
  <c r="U191" s="1"/>
  <c r="AB191"/>
  <c r="AG191" s="1"/>
  <c r="AN191"/>
  <c r="AS191" s="1"/>
  <c r="AZ191"/>
  <c r="BE191" s="1"/>
  <c r="BL191"/>
  <c r="BQ191" s="1"/>
  <c r="BX191"/>
  <c r="CC191" s="1"/>
  <c r="CJ191"/>
  <c r="CO191" s="1"/>
  <c r="CV191"/>
  <c r="DA191" s="1"/>
  <c r="DH191"/>
  <c r="DM191" s="1"/>
  <c r="DT191"/>
  <c r="DY191" s="1"/>
  <c r="EF191"/>
  <c r="EK191" s="1"/>
  <c r="ER191"/>
  <c r="EW191" s="1"/>
  <c r="P192"/>
  <c r="U192" s="1"/>
  <c r="AB192"/>
  <c r="AG192" s="1"/>
  <c r="AN192"/>
  <c r="AS192" s="1"/>
  <c r="AZ192"/>
  <c r="BE192" s="1"/>
  <c r="BL192"/>
  <c r="BQ192" s="1"/>
  <c r="BX192"/>
  <c r="CC192" s="1"/>
  <c r="CJ192"/>
  <c r="CO192" s="1"/>
  <c r="CV192"/>
  <c r="DA192" s="1"/>
  <c r="DH192"/>
  <c r="DM192" s="1"/>
  <c r="DT192"/>
  <c r="DY192" s="1"/>
  <c r="EF192"/>
  <c r="EK192" s="1"/>
  <c r="ER192"/>
  <c r="EW192" s="1"/>
  <c r="P193"/>
  <c r="U193" s="1"/>
  <c r="AB193"/>
  <c r="AG193" s="1"/>
  <c r="AN193"/>
  <c r="AS193" s="1"/>
  <c r="AZ193"/>
  <c r="BE193" s="1"/>
  <c r="BL193"/>
  <c r="BQ193" s="1"/>
  <c r="BX193"/>
  <c r="CC193" s="1"/>
  <c r="CJ193"/>
  <c r="CO193" s="1"/>
  <c r="CV193"/>
  <c r="DA193" s="1"/>
  <c r="DH193"/>
  <c r="DM193" s="1"/>
  <c r="DT193"/>
  <c r="DY193" s="1"/>
  <c r="EF193"/>
  <c r="EK193" s="1"/>
  <c r="ER193"/>
  <c r="EW193" s="1"/>
  <c r="P194"/>
  <c r="U194" s="1"/>
  <c r="AB194"/>
  <c r="AG194" s="1"/>
  <c r="AN194"/>
  <c r="AS194" s="1"/>
  <c r="AZ194"/>
  <c r="BE194" s="1"/>
  <c r="BL194"/>
  <c r="BQ194" s="1"/>
  <c r="BX194"/>
  <c r="CC194" s="1"/>
  <c r="CJ194"/>
  <c r="CO194" s="1"/>
  <c r="CV194"/>
  <c r="DA194" s="1"/>
  <c r="DH194"/>
  <c r="DM194" s="1"/>
  <c r="DT194"/>
  <c r="DY194" s="1"/>
  <c r="EF194"/>
  <c r="EK194" s="1"/>
  <c r="ER194"/>
  <c r="EW194" s="1"/>
  <c r="P195"/>
  <c r="U195" s="1"/>
  <c r="AB195"/>
  <c r="AG195" s="1"/>
  <c r="AN195"/>
  <c r="AS195" s="1"/>
  <c r="AZ195"/>
  <c r="BE195" s="1"/>
  <c r="BL195"/>
  <c r="BQ195" s="1"/>
  <c r="BX195"/>
  <c r="CC195" s="1"/>
  <c r="CJ195"/>
  <c r="CO195" s="1"/>
  <c r="CV195"/>
  <c r="DA195" s="1"/>
  <c r="DH195"/>
  <c r="DM195" s="1"/>
  <c r="DT195"/>
  <c r="DY195" s="1"/>
  <c r="EF195"/>
  <c r="EK195" s="1"/>
  <c r="ER195"/>
  <c r="EW195" s="1"/>
  <c r="P196"/>
  <c r="U196" s="1"/>
  <c r="AB196"/>
  <c r="AG196" s="1"/>
  <c r="AN196"/>
  <c r="AS196" s="1"/>
  <c r="AZ196"/>
  <c r="BE196" s="1"/>
  <c r="BL196"/>
  <c r="BQ196" s="1"/>
  <c r="BX196"/>
  <c r="CC196" s="1"/>
  <c r="CJ196"/>
  <c r="CO196" s="1"/>
  <c r="CV196"/>
  <c r="DA196" s="1"/>
  <c r="DH196"/>
  <c r="DM196" s="1"/>
  <c r="DT196"/>
  <c r="DY196" s="1"/>
  <c r="EF196"/>
  <c r="EK196" s="1"/>
  <c r="ER196"/>
  <c r="EW196" s="1"/>
  <c r="P197"/>
  <c r="U197" s="1"/>
  <c r="AB197"/>
  <c r="AG197" s="1"/>
  <c r="AN197"/>
  <c r="AS197"/>
  <c r="AZ197"/>
  <c r="BE197" s="1"/>
  <c r="BL197"/>
  <c r="BQ197" s="1"/>
  <c r="BX197"/>
  <c r="CC197" s="1"/>
  <c r="CJ197"/>
  <c r="CO197" s="1"/>
  <c r="CV197"/>
  <c r="DA197" s="1"/>
  <c r="DH197"/>
  <c r="DM197" s="1"/>
  <c r="DT197"/>
  <c r="DY197" s="1"/>
  <c r="EF197"/>
  <c r="EK197" s="1"/>
  <c r="ER197"/>
  <c r="EW197" s="1"/>
  <c r="P198"/>
  <c r="U198" s="1"/>
  <c r="AB198"/>
  <c r="AG198" s="1"/>
  <c r="AN198"/>
  <c r="AS198" s="1"/>
  <c r="AZ198"/>
  <c r="BE198" s="1"/>
  <c r="BL198"/>
  <c r="BQ198" s="1"/>
  <c r="BX198"/>
  <c r="CC198" s="1"/>
  <c r="CJ198"/>
  <c r="CO198"/>
  <c r="CV198"/>
  <c r="DA198" s="1"/>
  <c r="DH198"/>
  <c r="DM198" s="1"/>
  <c r="DT198"/>
  <c r="DY198" s="1"/>
  <c r="EF198"/>
  <c r="EK198" s="1"/>
  <c r="ER198"/>
  <c r="EW198" s="1"/>
  <c r="P199"/>
  <c r="U199" s="1"/>
  <c r="AB199"/>
  <c r="AG199" s="1"/>
  <c r="AN199"/>
  <c r="AS199" s="1"/>
  <c r="AZ199"/>
  <c r="BE199" s="1"/>
  <c r="BL199"/>
  <c r="BQ199" s="1"/>
  <c r="BX199"/>
  <c r="CC199" s="1"/>
  <c r="CJ199"/>
  <c r="CO199" s="1"/>
  <c r="CV199"/>
  <c r="DA199" s="1"/>
  <c r="DH199"/>
  <c r="DM199" s="1"/>
  <c r="DT199"/>
  <c r="DY199" s="1"/>
  <c r="EF199"/>
  <c r="EK199" s="1"/>
  <c r="ER199"/>
  <c r="EW199" s="1"/>
  <c r="P200"/>
  <c r="U200" s="1"/>
  <c r="AB200"/>
  <c r="AG200" s="1"/>
  <c r="AN200"/>
  <c r="AS200" s="1"/>
  <c r="AZ200"/>
  <c r="BE200" s="1"/>
  <c r="BL200"/>
  <c r="BQ200" s="1"/>
  <c r="BX200"/>
  <c r="CC200" s="1"/>
  <c r="CJ200"/>
  <c r="CO200" s="1"/>
  <c r="CV200"/>
  <c r="DA200" s="1"/>
  <c r="DH200"/>
  <c r="DM200" s="1"/>
  <c r="DT200"/>
  <c r="DY200" s="1"/>
  <c r="EF200"/>
  <c r="EK200" s="1"/>
  <c r="ER200"/>
  <c r="EW200" s="1"/>
  <c r="P201"/>
  <c r="U201" s="1"/>
  <c r="AB201"/>
  <c r="AG201" s="1"/>
  <c r="AN201"/>
  <c r="AS201" s="1"/>
  <c r="AZ201"/>
  <c r="BE201" s="1"/>
  <c r="BL201"/>
  <c r="BQ201" s="1"/>
  <c r="BX201"/>
  <c r="CC201" s="1"/>
  <c r="CJ201"/>
  <c r="CO201" s="1"/>
  <c r="CV201"/>
  <c r="DA201" s="1"/>
  <c r="DH201"/>
  <c r="DM201" s="1"/>
  <c r="DT201"/>
  <c r="DY201" s="1"/>
  <c r="EF201"/>
  <c r="EK201" s="1"/>
  <c r="ER201"/>
  <c r="EW201" s="1"/>
  <c r="P202"/>
  <c r="U202" s="1"/>
  <c r="AB202"/>
  <c r="AG202" s="1"/>
  <c r="AN202"/>
  <c r="AS202"/>
  <c r="AZ202"/>
  <c r="BE202" s="1"/>
  <c r="BL202"/>
  <c r="BQ202" s="1"/>
  <c r="BX202"/>
  <c r="CC202" s="1"/>
  <c r="CJ202"/>
  <c r="CO202" s="1"/>
  <c r="CV202"/>
  <c r="DA202" s="1"/>
  <c r="DH202"/>
  <c r="DM202" s="1"/>
  <c r="DT202"/>
  <c r="DY202" s="1"/>
  <c r="EF202"/>
  <c r="EK202" s="1"/>
  <c r="ER202"/>
  <c r="EW202" s="1"/>
  <c r="P203"/>
  <c r="U203" s="1"/>
  <c r="AB203"/>
  <c r="AG203" s="1"/>
  <c r="AN203"/>
  <c r="AS203" s="1"/>
  <c r="AZ203"/>
  <c r="BE203" s="1"/>
  <c r="BL203"/>
  <c r="BQ203" s="1"/>
  <c r="BX203"/>
  <c r="CC203" s="1"/>
  <c r="CJ203"/>
  <c r="CO203" s="1"/>
  <c r="CV203"/>
  <c r="DA203" s="1"/>
  <c r="DH203"/>
  <c r="DM203" s="1"/>
  <c r="DT203"/>
  <c r="DY203" s="1"/>
  <c r="EF203"/>
  <c r="EK203" s="1"/>
  <c r="ER203"/>
  <c r="EW203" s="1"/>
  <c r="P204"/>
  <c r="U204" s="1"/>
  <c r="AB204"/>
  <c r="AG204" s="1"/>
  <c r="AN204"/>
  <c r="AS204" s="1"/>
  <c r="AZ204"/>
  <c r="BE204" s="1"/>
  <c r="BL204"/>
  <c r="BQ204" s="1"/>
  <c r="BX204"/>
  <c r="CC204" s="1"/>
  <c r="CJ204"/>
  <c r="CO204" s="1"/>
  <c r="CV204"/>
  <c r="DA204" s="1"/>
  <c r="DH204"/>
  <c r="DM204" s="1"/>
  <c r="DT204"/>
  <c r="DY204" s="1"/>
  <c r="EF204"/>
  <c r="EK204" s="1"/>
  <c r="ER204"/>
  <c r="EW204" s="1"/>
  <c r="P205"/>
  <c r="U205" s="1"/>
  <c r="AB205"/>
  <c r="AG205" s="1"/>
  <c r="AN205"/>
  <c r="AS205" s="1"/>
  <c r="AZ205"/>
  <c r="BE205" s="1"/>
  <c r="BL205"/>
  <c r="BQ205" s="1"/>
  <c r="BX205"/>
  <c r="CC205" s="1"/>
  <c r="CJ205"/>
  <c r="CO205" s="1"/>
  <c r="CV205"/>
  <c r="DA205" s="1"/>
  <c r="DH205"/>
  <c r="DM205" s="1"/>
  <c r="DT205"/>
  <c r="DY205" s="1"/>
  <c r="EF205"/>
  <c r="EK205" s="1"/>
  <c r="ER205"/>
  <c r="EW205" s="1"/>
  <c r="P206"/>
  <c r="U206" s="1"/>
  <c r="AB206"/>
  <c r="AG206" s="1"/>
  <c r="AN206"/>
  <c r="AS206" s="1"/>
  <c r="AZ206"/>
  <c r="BE206" s="1"/>
  <c r="BL206"/>
  <c r="BQ206" s="1"/>
  <c r="BX206"/>
  <c r="CC206" s="1"/>
  <c r="CJ206"/>
  <c r="CO206" s="1"/>
  <c r="CV206"/>
  <c r="DA206" s="1"/>
  <c r="DH206"/>
  <c r="DM206" s="1"/>
  <c r="DT206"/>
  <c r="DY206" s="1"/>
  <c r="EF206"/>
  <c r="EK206" s="1"/>
  <c r="ER206"/>
  <c r="EW206" s="1"/>
  <c r="P207"/>
  <c r="U207" s="1"/>
  <c r="AB207"/>
  <c r="AG207" s="1"/>
  <c r="AN207"/>
  <c r="AS207" s="1"/>
  <c r="AZ207"/>
  <c r="BE207" s="1"/>
  <c r="BL207"/>
  <c r="BQ207" s="1"/>
  <c r="BX207"/>
  <c r="CC207" s="1"/>
  <c r="CJ207"/>
  <c r="CO207" s="1"/>
  <c r="CV207"/>
  <c r="DA207" s="1"/>
  <c r="DH207"/>
  <c r="DM207" s="1"/>
  <c r="DT207"/>
  <c r="DY207" s="1"/>
  <c r="EF207"/>
  <c r="EK207" s="1"/>
  <c r="ER207"/>
  <c r="EW207" s="1"/>
  <c r="P208"/>
  <c r="U208" s="1"/>
  <c r="AB208"/>
  <c r="AG208" s="1"/>
  <c r="AN208"/>
  <c r="AS208" s="1"/>
  <c r="AZ208"/>
  <c r="BE208" s="1"/>
  <c r="BL208"/>
  <c r="BQ208" s="1"/>
  <c r="BX208"/>
  <c r="CC208" s="1"/>
  <c r="CJ208"/>
  <c r="CO208" s="1"/>
  <c r="CV208"/>
  <c r="DA208" s="1"/>
  <c r="DH208"/>
  <c r="DM208" s="1"/>
  <c r="DT208"/>
  <c r="DY208" s="1"/>
  <c r="EF208"/>
  <c r="EK208" s="1"/>
  <c r="ER208"/>
  <c r="EW208" s="1"/>
  <c r="P209"/>
  <c r="U209" s="1"/>
  <c r="AB209"/>
  <c r="AG209" s="1"/>
  <c r="AN209"/>
  <c r="AS209" s="1"/>
  <c r="AZ209"/>
  <c r="BE209" s="1"/>
  <c r="BL209"/>
  <c r="BQ209" s="1"/>
  <c r="BX209"/>
  <c r="CC209" s="1"/>
  <c r="CJ209"/>
  <c r="CO209" s="1"/>
  <c r="CV209"/>
  <c r="DA209" s="1"/>
  <c r="DH209"/>
  <c r="DM209" s="1"/>
  <c r="DT209"/>
  <c r="DY209" s="1"/>
  <c r="EF209"/>
  <c r="EK209" s="1"/>
  <c r="ER209"/>
  <c r="EW209" s="1"/>
  <c r="P210"/>
  <c r="U210" s="1"/>
  <c r="AB210"/>
  <c r="AG210" s="1"/>
  <c r="AN210"/>
  <c r="AS210" s="1"/>
  <c r="AZ210"/>
  <c r="BE210" s="1"/>
  <c r="BL210"/>
  <c r="BQ210"/>
  <c r="BX210"/>
  <c r="CC210" s="1"/>
  <c r="CJ210"/>
  <c r="CO210" s="1"/>
  <c r="CV210"/>
  <c r="DA210" s="1"/>
  <c r="DH210"/>
  <c r="DM210" s="1"/>
  <c r="DT210"/>
  <c r="DY210" s="1"/>
  <c r="EF210"/>
  <c r="EK210" s="1"/>
  <c r="ER210"/>
  <c r="EW210" s="1"/>
  <c r="P211"/>
  <c r="U211" s="1"/>
  <c r="AB211"/>
  <c r="AG211" s="1"/>
  <c r="AN211"/>
  <c r="AS211" s="1"/>
  <c r="AZ211"/>
  <c r="BE211" s="1"/>
  <c r="BL211"/>
  <c r="BQ211" s="1"/>
  <c r="BX211"/>
  <c r="CC211" s="1"/>
  <c r="CJ211"/>
  <c r="CO211" s="1"/>
  <c r="CV211"/>
  <c r="DA211" s="1"/>
  <c r="DH211"/>
  <c r="DM211" s="1"/>
  <c r="DT211"/>
  <c r="DY211" s="1"/>
  <c r="EF211"/>
  <c r="EK211"/>
  <c r="ER211"/>
  <c r="EW211" s="1"/>
  <c r="P212"/>
  <c r="U212" s="1"/>
  <c r="AB212"/>
  <c r="AG212" s="1"/>
  <c r="AN212"/>
  <c r="AS212" s="1"/>
  <c r="AZ212"/>
  <c r="BE212" s="1"/>
  <c r="BL212"/>
  <c r="BQ212" s="1"/>
  <c r="BX212"/>
  <c r="CC212" s="1"/>
  <c r="CJ212"/>
  <c r="CO212" s="1"/>
  <c r="CV212"/>
  <c r="DA212" s="1"/>
  <c r="DH212"/>
  <c r="DM212" s="1"/>
  <c r="DT212"/>
  <c r="DY212" s="1"/>
  <c r="EF212"/>
  <c r="EK212" s="1"/>
  <c r="ER212"/>
  <c r="EW212" s="1"/>
  <c r="P213"/>
  <c r="U213" s="1"/>
  <c r="AB213"/>
  <c r="AG213" s="1"/>
  <c r="AN213"/>
  <c r="AS213" s="1"/>
  <c r="AZ213"/>
  <c r="BE213" s="1"/>
  <c r="BL213"/>
  <c r="BQ213" s="1"/>
  <c r="BX213"/>
  <c r="CC213" s="1"/>
  <c r="CJ213"/>
  <c r="CO213" s="1"/>
  <c r="CV213"/>
  <c r="DA213" s="1"/>
  <c r="DH213"/>
  <c r="DM213" s="1"/>
  <c r="DT213"/>
  <c r="DY213" s="1"/>
  <c r="EF213"/>
  <c r="EK213" s="1"/>
  <c r="ER213"/>
  <c r="EW213" s="1"/>
  <c r="P214"/>
  <c r="U214" s="1"/>
  <c r="AB214"/>
  <c r="AG214" s="1"/>
  <c r="AN214"/>
  <c r="AS214" s="1"/>
  <c r="AZ214"/>
  <c r="BE214" s="1"/>
  <c r="BL214"/>
  <c r="BQ214" s="1"/>
  <c r="BX214"/>
  <c r="CC214" s="1"/>
  <c r="CJ214"/>
  <c r="CO214" s="1"/>
  <c r="CV214"/>
  <c r="DA214" s="1"/>
  <c r="DH214"/>
  <c r="DM214" s="1"/>
  <c r="DT214"/>
  <c r="DY214" s="1"/>
  <c r="EF214"/>
  <c r="EK214" s="1"/>
  <c r="ER214"/>
  <c r="EW214" s="1"/>
  <c r="P215"/>
  <c r="U215" s="1"/>
  <c r="AB215"/>
  <c r="AG215" s="1"/>
  <c r="AN215"/>
  <c r="AS215" s="1"/>
  <c r="AZ215"/>
  <c r="BE215" s="1"/>
  <c r="BL215"/>
  <c r="BQ215" s="1"/>
  <c r="BX215"/>
  <c r="CC215" s="1"/>
  <c r="CJ215"/>
  <c r="CO215" s="1"/>
  <c r="CV215"/>
  <c r="DA215" s="1"/>
  <c r="DH215"/>
  <c r="DM215" s="1"/>
  <c r="DT215"/>
  <c r="DY215" s="1"/>
  <c r="EF215"/>
  <c r="EK215" s="1"/>
  <c r="ER215"/>
  <c r="EW215" s="1"/>
  <c r="P216"/>
  <c r="U216" s="1"/>
  <c r="AB216"/>
  <c r="AG216" s="1"/>
  <c r="AN216"/>
  <c r="AS216" s="1"/>
  <c r="AZ216"/>
  <c r="BE216" s="1"/>
  <c r="BL216"/>
  <c r="BQ216" s="1"/>
  <c r="BX216"/>
  <c r="CC216" s="1"/>
  <c r="CJ216"/>
  <c r="CO216" s="1"/>
  <c r="CV216"/>
  <c r="DA216" s="1"/>
  <c r="DH216"/>
  <c r="DM216" s="1"/>
  <c r="DT216"/>
  <c r="DY216" s="1"/>
  <c r="EF216"/>
  <c r="EK216" s="1"/>
  <c r="ER216"/>
  <c r="EW216" s="1"/>
  <c r="P217"/>
  <c r="U217" s="1"/>
  <c r="AB217"/>
  <c r="AG217" s="1"/>
  <c r="AN217"/>
  <c r="AS217" s="1"/>
  <c r="AZ217"/>
  <c r="BE217" s="1"/>
  <c r="BL217"/>
  <c r="BQ217" s="1"/>
  <c r="BX217"/>
  <c r="CC217" s="1"/>
  <c r="CJ217"/>
  <c r="CO217" s="1"/>
  <c r="CV217"/>
  <c r="DA217" s="1"/>
  <c r="DH217"/>
  <c r="DM217" s="1"/>
  <c r="DT217"/>
  <c r="DY217" s="1"/>
  <c r="EF217"/>
  <c r="EK217" s="1"/>
  <c r="ER217"/>
  <c r="EW217" s="1"/>
  <c r="P218"/>
  <c r="U218" s="1"/>
  <c r="AB218"/>
  <c r="AG218" s="1"/>
  <c r="AN218"/>
  <c r="AS218" s="1"/>
  <c r="AZ218"/>
  <c r="BE218" s="1"/>
  <c r="BL218"/>
  <c r="BQ218" s="1"/>
  <c r="BX218"/>
  <c r="CC218" s="1"/>
  <c r="CJ218"/>
  <c r="CO218" s="1"/>
  <c r="CV218"/>
  <c r="DA218" s="1"/>
  <c r="DH218"/>
  <c r="DM218" s="1"/>
  <c r="DT218"/>
  <c r="DY218" s="1"/>
  <c r="EF218"/>
  <c r="EK218" s="1"/>
  <c r="ER218"/>
  <c r="EW218" s="1"/>
  <c r="P219"/>
  <c r="U219" s="1"/>
  <c r="AB219"/>
  <c r="AG219" s="1"/>
  <c r="AN219"/>
  <c r="AS219" s="1"/>
  <c r="AZ219"/>
  <c r="BE219" s="1"/>
  <c r="BL219"/>
  <c r="BQ219" s="1"/>
  <c r="BX219"/>
  <c r="CC219" s="1"/>
  <c r="CJ219"/>
  <c r="CO219" s="1"/>
  <c r="CV219"/>
  <c r="DA219" s="1"/>
  <c r="DH219"/>
  <c r="DM219" s="1"/>
  <c r="DT219"/>
  <c r="DY219" s="1"/>
  <c r="EF219"/>
  <c r="EK219" s="1"/>
  <c r="ER219"/>
  <c r="EW219" s="1"/>
  <c r="P220"/>
  <c r="U220" s="1"/>
  <c r="AB220"/>
  <c r="AG220" s="1"/>
  <c r="AN220"/>
  <c r="AS220" s="1"/>
  <c r="AZ220"/>
  <c r="BE220" s="1"/>
  <c r="BL220"/>
  <c r="BQ220" s="1"/>
  <c r="BX220"/>
  <c r="CC220" s="1"/>
  <c r="CJ220"/>
  <c r="CO220" s="1"/>
  <c r="CV220"/>
  <c r="DA220" s="1"/>
  <c r="DH220"/>
  <c r="DM220" s="1"/>
  <c r="DT220"/>
  <c r="DY220" s="1"/>
  <c r="EF220"/>
  <c r="EK220" s="1"/>
  <c r="ER220"/>
  <c r="EW220" s="1"/>
  <c r="P221"/>
  <c r="U221" s="1"/>
  <c r="AB221"/>
  <c r="AG221" s="1"/>
  <c r="AN221"/>
  <c r="AS221"/>
  <c r="AZ221"/>
  <c r="BE221" s="1"/>
  <c r="BL221"/>
  <c r="BQ221" s="1"/>
  <c r="BX221"/>
  <c r="CC221" s="1"/>
  <c r="CJ221"/>
  <c r="CO221" s="1"/>
  <c r="CV221"/>
  <c r="DA221" s="1"/>
  <c r="DH221"/>
  <c r="DM221" s="1"/>
  <c r="DT221"/>
  <c r="DY221" s="1"/>
  <c r="EF221"/>
  <c r="EK221" s="1"/>
  <c r="ER221"/>
  <c r="EW221" s="1"/>
  <c r="P222"/>
  <c r="U222" s="1"/>
  <c r="AB222"/>
  <c r="AG222" s="1"/>
  <c r="AN222"/>
  <c r="AS222" s="1"/>
  <c r="AZ222"/>
  <c r="BE222" s="1"/>
  <c r="BL222"/>
  <c r="BQ222" s="1"/>
  <c r="BX222"/>
  <c r="CC222" s="1"/>
  <c r="CJ222"/>
  <c r="CO222" s="1"/>
  <c r="CV222"/>
  <c r="DA222" s="1"/>
  <c r="DH222"/>
  <c r="DM222" s="1"/>
  <c r="DT222"/>
  <c r="DY222" s="1"/>
  <c r="EF222"/>
  <c r="EK222" s="1"/>
  <c r="ER222"/>
  <c r="EW222" s="1"/>
  <c r="P223"/>
  <c r="U223" s="1"/>
  <c r="AB223"/>
  <c r="AG223" s="1"/>
  <c r="AN223"/>
  <c r="AS223" s="1"/>
  <c r="AZ223"/>
  <c r="BE223" s="1"/>
  <c r="BL223"/>
  <c r="BQ223" s="1"/>
  <c r="BX223"/>
  <c r="CC223" s="1"/>
  <c r="CJ223"/>
  <c r="CO223" s="1"/>
  <c r="CV223"/>
  <c r="DA223" s="1"/>
  <c r="DH223"/>
  <c r="DM223" s="1"/>
  <c r="DT223"/>
  <c r="DY223" s="1"/>
  <c r="EF223"/>
  <c r="EK223" s="1"/>
  <c r="ER223"/>
  <c r="EW223" s="1"/>
  <c r="P224"/>
  <c r="U224" s="1"/>
  <c r="AB224"/>
  <c r="AG224" s="1"/>
  <c r="AN224"/>
  <c r="AS224"/>
  <c r="AZ224"/>
  <c r="BE224" s="1"/>
  <c r="BL224"/>
  <c r="BQ224" s="1"/>
  <c r="BX224"/>
  <c r="CC224" s="1"/>
  <c r="CJ224"/>
  <c r="CO224" s="1"/>
  <c r="CV224"/>
  <c r="DA224" s="1"/>
  <c r="DH224"/>
  <c r="DM224" s="1"/>
  <c r="DT224"/>
  <c r="DY224" s="1"/>
  <c r="EF224"/>
  <c r="EK224" s="1"/>
  <c r="ER224"/>
  <c r="EW224" s="1"/>
  <c r="P225"/>
  <c r="U225" s="1"/>
  <c r="AB225"/>
  <c r="AG225" s="1"/>
  <c r="AN225"/>
  <c r="AS225" s="1"/>
  <c r="AZ225"/>
  <c r="BE225" s="1"/>
  <c r="BL225"/>
  <c r="BQ225" s="1"/>
  <c r="BX225"/>
  <c r="CC225" s="1"/>
  <c r="CJ225"/>
  <c r="CO225" s="1"/>
  <c r="CV225"/>
  <c r="DA225" s="1"/>
  <c r="DH225"/>
  <c r="DM225" s="1"/>
  <c r="DT225"/>
  <c r="DY225" s="1"/>
  <c r="EF225"/>
  <c r="EK225" s="1"/>
  <c r="ER225"/>
  <c r="EW225" s="1"/>
  <c r="P226"/>
  <c r="U226" s="1"/>
  <c r="AB226"/>
  <c r="AG226" s="1"/>
  <c r="AN226"/>
  <c r="AS226" s="1"/>
  <c r="AZ226"/>
  <c r="BE226" s="1"/>
  <c r="BL226"/>
  <c r="BQ226"/>
  <c r="BX226"/>
  <c r="CC226" s="1"/>
  <c r="CJ226"/>
  <c r="CO226" s="1"/>
  <c r="CV226"/>
  <c r="DA226" s="1"/>
  <c r="DH226"/>
  <c r="DM226" s="1"/>
  <c r="DT226"/>
  <c r="DY226" s="1"/>
  <c r="EF226"/>
  <c r="EK226" s="1"/>
  <c r="ER226"/>
  <c r="EW226" s="1"/>
  <c r="P227"/>
  <c r="U227" s="1"/>
  <c r="AB227"/>
  <c r="AG227" s="1"/>
  <c r="AN227"/>
  <c r="AS227" s="1"/>
  <c r="AZ227"/>
  <c r="BE227" s="1"/>
  <c r="BL227"/>
  <c r="BQ227" s="1"/>
  <c r="BX227"/>
  <c r="CC227" s="1"/>
  <c r="CJ227"/>
  <c r="CO227" s="1"/>
  <c r="CV227"/>
  <c r="DA227" s="1"/>
  <c r="DH227"/>
  <c r="DM227" s="1"/>
  <c r="DT227"/>
  <c r="DY227" s="1"/>
  <c r="EF227"/>
  <c r="EK227" s="1"/>
  <c r="ER227"/>
  <c r="EW227" s="1"/>
  <c r="P228"/>
  <c r="U228" s="1"/>
  <c r="AB228"/>
  <c r="AG228" s="1"/>
  <c r="AN228"/>
  <c r="AS228" s="1"/>
  <c r="AZ228"/>
  <c r="BE228" s="1"/>
  <c r="BL228"/>
  <c r="BQ228" s="1"/>
  <c r="BX228"/>
  <c r="CC228" s="1"/>
  <c r="CJ228"/>
  <c r="CO228" s="1"/>
  <c r="CV228"/>
  <c r="DA228" s="1"/>
  <c r="DH228"/>
  <c r="DM228" s="1"/>
  <c r="DT228"/>
  <c r="DY228" s="1"/>
  <c r="EF228"/>
  <c r="EK228"/>
  <c r="ER228"/>
  <c r="EW228" s="1"/>
  <c r="P229"/>
  <c r="U229" s="1"/>
  <c r="AB229"/>
  <c r="AG229" s="1"/>
  <c r="AN229"/>
  <c r="AS229" s="1"/>
  <c r="AZ229"/>
  <c r="BE229" s="1"/>
  <c r="BL229"/>
  <c r="BQ229" s="1"/>
  <c r="BX229"/>
  <c r="CC229" s="1"/>
  <c r="CJ229"/>
  <c r="CO229" s="1"/>
  <c r="CV229"/>
  <c r="DA229" s="1"/>
  <c r="DH229"/>
  <c r="DM229" s="1"/>
  <c r="DT229"/>
  <c r="DY229" s="1"/>
  <c r="EF229"/>
  <c r="EK229" s="1"/>
  <c r="ER229"/>
  <c r="EW229" s="1"/>
  <c r="P230"/>
  <c r="U230" s="1"/>
  <c r="AB230"/>
  <c r="AG230" s="1"/>
  <c r="AN230"/>
  <c r="AS230" s="1"/>
  <c r="AZ230"/>
  <c r="BE230" s="1"/>
  <c r="BL230"/>
  <c r="BQ230" s="1"/>
  <c r="BX230"/>
  <c r="CC230" s="1"/>
  <c r="CJ230"/>
  <c r="CO230" s="1"/>
  <c r="CV230"/>
  <c r="DA230" s="1"/>
  <c r="DH230"/>
  <c r="DM230" s="1"/>
  <c r="DT230"/>
  <c r="DY230" s="1"/>
  <c r="EF230"/>
  <c r="EK230" s="1"/>
  <c r="ER230"/>
  <c r="EW230" s="1"/>
  <c r="P231"/>
  <c r="U231" s="1"/>
  <c r="AB231"/>
  <c r="AG231" s="1"/>
  <c r="AN231"/>
  <c r="AS231" s="1"/>
  <c r="AZ231"/>
  <c r="BE231" s="1"/>
  <c r="BL231"/>
  <c r="BQ231" s="1"/>
  <c r="BX231"/>
  <c r="CC231" s="1"/>
  <c r="CJ231"/>
  <c r="CO231" s="1"/>
  <c r="CV231"/>
  <c r="DA231" s="1"/>
  <c r="DH231"/>
  <c r="DM231" s="1"/>
  <c r="DT231"/>
  <c r="DY231" s="1"/>
  <c r="EF231"/>
  <c r="EK231" s="1"/>
  <c r="ER231"/>
  <c r="EW231" s="1"/>
  <c r="P232"/>
  <c r="U232" s="1"/>
  <c r="AB232"/>
  <c r="AG232" s="1"/>
  <c r="AN232"/>
  <c r="AS232"/>
  <c r="AZ232"/>
  <c r="BE232" s="1"/>
  <c r="BL232"/>
  <c r="BQ232" s="1"/>
  <c r="BX232"/>
  <c r="CC232" s="1"/>
  <c r="CJ232"/>
  <c r="CO232" s="1"/>
  <c r="CV232"/>
  <c r="DA232" s="1"/>
  <c r="DH232"/>
  <c r="DM232" s="1"/>
  <c r="DT232"/>
  <c r="DY232" s="1"/>
  <c r="EF232"/>
  <c r="EK232" s="1"/>
  <c r="ER232"/>
  <c r="EW232" s="1"/>
  <c r="P233"/>
  <c r="U233" s="1"/>
  <c r="AB233"/>
  <c r="AG233" s="1"/>
  <c r="AN233"/>
  <c r="AS233" s="1"/>
  <c r="AZ233"/>
  <c r="BE233" s="1"/>
  <c r="BL233"/>
  <c r="BQ233" s="1"/>
  <c r="BX233"/>
  <c r="CC233" s="1"/>
  <c r="CJ233"/>
  <c r="CO233" s="1"/>
  <c r="CV233"/>
  <c r="DA233" s="1"/>
  <c r="DH233"/>
  <c r="DM233" s="1"/>
  <c r="DT233"/>
  <c r="DY233" s="1"/>
  <c r="EF233"/>
  <c r="EK233" s="1"/>
  <c r="ER233"/>
  <c r="EW233" s="1"/>
  <c r="P234"/>
  <c r="U234" s="1"/>
  <c r="AB234"/>
  <c r="AG234" s="1"/>
  <c r="AN234"/>
  <c r="AS234" s="1"/>
  <c r="AZ234"/>
  <c r="BE234" s="1"/>
  <c r="BL234"/>
  <c r="BQ234" s="1"/>
  <c r="BX234"/>
  <c r="CC234" s="1"/>
  <c r="CJ234"/>
  <c r="CO234" s="1"/>
  <c r="CV234"/>
  <c r="DA234" s="1"/>
  <c r="DH234"/>
  <c r="DM234" s="1"/>
  <c r="DT234"/>
  <c r="DY234" s="1"/>
  <c r="EF234"/>
  <c r="EK234" s="1"/>
  <c r="ER234"/>
  <c r="EW234" s="1"/>
  <c r="P235"/>
  <c r="U235" s="1"/>
  <c r="AB235"/>
  <c r="AG235" s="1"/>
  <c r="AN235"/>
  <c r="AS235" s="1"/>
  <c r="AZ235"/>
  <c r="BE235" s="1"/>
  <c r="BL235"/>
  <c r="BQ235" s="1"/>
  <c r="BX235"/>
  <c r="CC235" s="1"/>
  <c r="CJ235"/>
  <c r="CO235" s="1"/>
  <c r="CV235"/>
  <c r="DA235" s="1"/>
  <c r="DH235"/>
  <c r="DM235" s="1"/>
  <c r="DT235"/>
  <c r="DY235" s="1"/>
  <c r="EF235"/>
  <c r="EK235" s="1"/>
  <c r="ER235"/>
  <c r="EW235" s="1"/>
  <c r="P236"/>
  <c r="U236" s="1"/>
  <c r="AB236"/>
  <c r="AG236" s="1"/>
  <c r="AN236"/>
  <c r="AS236" s="1"/>
  <c r="AZ236"/>
  <c r="BE236" s="1"/>
  <c r="BL236"/>
  <c r="BQ236" s="1"/>
  <c r="BX236"/>
  <c r="CC236" s="1"/>
  <c r="CJ236"/>
  <c r="CO236" s="1"/>
  <c r="CV236"/>
  <c r="DA236" s="1"/>
  <c r="DH236"/>
  <c r="DM236" s="1"/>
  <c r="DT236"/>
  <c r="DY236" s="1"/>
  <c r="EF236"/>
  <c r="EK236" s="1"/>
  <c r="ER236"/>
  <c r="EW236" s="1"/>
  <c r="P237"/>
  <c r="U237" s="1"/>
  <c r="AB237"/>
  <c r="AG237" s="1"/>
  <c r="AN237"/>
  <c r="AS237" s="1"/>
  <c r="AZ237"/>
  <c r="BE237" s="1"/>
  <c r="BL237"/>
  <c r="BQ237" s="1"/>
  <c r="BX237"/>
  <c r="CC237" s="1"/>
  <c r="CJ237"/>
  <c r="CO237" s="1"/>
  <c r="CV237"/>
  <c r="DA237" s="1"/>
  <c r="DH237"/>
  <c r="DM237" s="1"/>
  <c r="DT237"/>
  <c r="DY237" s="1"/>
  <c r="EF237"/>
  <c r="EK237" s="1"/>
  <c r="ER237"/>
  <c r="EW237" s="1"/>
  <c r="P238"/>
  <c r="U238" s="1"/>
  <c r="AB238"/>
  <c r="AG238" s="1"/>
  <c r="AN238"/>
  <c r="AS238" s="1"/>
  <c r="AZ238"/>
  <c r="BE238" s="1"/>
  <c r="BL238"/>
  <c r="BQ238" s="1"/>
  <c r="BX238"/>
  <c r="CC238" s="1"/>
  <c r="CJ238"/>
  <c r="CO238" s="1"/>
  <c r="CV238"/>
  <c r="DA238" s="1"/>
  <c r="DH238"/>
  <c r="DM238" s="1"/>
  <c r="DT238"/>
  <c r="DY238" s="1"/>
  <c r="EF238"/>
  <c r="EK238" s="1"/>
  <c r="ER238"/>
  <c r="EW238" s="1"/>
  <c r="P239"/>
  <c r="U239" s="1"/>
  <c r="AB239"/>
  <c r="AG239" s="1"/>
  <c r="AN239"/>
  <c r="AS239" s="1"/>
  <c r="AZ239"/>
  <c r="BE239" s="1"/>
  <c r="BL239"/>
  <c r="BQ239" s="1"/>
  <c r="BX239"/>
  <c r="CC239" s="1"/>
  <c r="CJ239"/>
  <c r="CO239" s="1"/>
  <c r="CV239"/>
  <c r="DA239" s="1"/>
  <c r="DH239"/>
  <c r="DM239" s="1"/>
  <c r="DT239"/>
  <c r="DY239" s="1"/>
  <c r="EF239"/>
  <c r="EK239" s="1"/>
  <c r="ER239"/>
  <c r="EW239" s="1"/>
  <c r="P240"/>
  <c r="U240" s="1"/>
  <c r="AB240"/>
  <c r="AG240" s="1"/>
  <c r="AN240"/>
  <c r="AS240" s="1"/>
  <c r="AZ240"/>
  <c r="BE240" s="1"/>
  <c r="BL240"/>
  <c r="BQ240" s="1"/>
  <c r="BX240"/>
  <c r="CC240" s="1"/>
  <c r="CJ240"/>
  <c r="CO240" s="1"/>
  <c r="CV240"/>
  <c r="DA240" s="1"/>
  <c r="DH240"/>
  <c r="DM240" s="1"/>
  <c r="DT240"/>
  <c r="DY240" s="1"/>
  <c r="EF240"/>
  <c r="EK240" s="1"/>
  <c r="ER240"/>
  <c r="EW240" s="1"/>
  <c r="P241"/>
  <c r="U241" s="1"/>
  <c r="AB241"/>
  <c r="AG241" s="1"/>
  <c r="AN241"/>
  <c r="AS241" s="1"/>
  <c r="AZ241"/>
  <c r="BE241" s="1"/>
  <c r="BL241"/>
  <c r="BQ241" s="1"/>
  <c r="BX241"/>
  <c r="CC241" s="1"/>
  <c r="CJ241"/>
  <c r="CO241" s="1"/>
  <c r="CV241"/>
  <c r="DA241" s="1"/>
  <c r="DH241"/>
  <c r="DM241" s="1"/>
  <c r="DT241"/>
  <c r="DY241" s="1"/>
  <c r="EF241"/>
  <c r="EK241" s="1"/>
  <c r="ER241"/>
  <c r="EW241" s="1"/>
  <c r="P242"/>
  <c r="U242" s="1"/>
  <c r="AB242"/>
  <c r="AG242" s="1"/>
  <c r="AN242"/>
  <c r="AS242" s="1"/>
  <c r="AZ242"/>
  <c r="BE242" s="1"/>
  <c r="BL242"/>
  <c r="BQ242" s="1"/>
  <c r="BX242"/>
  <c r="CC242" s="1"/>
  <c r="CJ242"/>
  <c r="CO242" s="1"/>
  <c r="CV242"/>
  <c r="DA242" s="1"/>
  <c r="DH242"/>
  <c r="DM242" s="1"/>
  <c r="DT242"/>
  <c r="DY242" s="1"/>
  <c r="EF242"/>
  <c r="EK242" s="1"/>
  <c r="ER242"/>
  <c r="EW242" s="1"/>
  <c r="P243"/>
  <c r="U243" s="1"/>
  <c r="AB243"/>
  <c r="AG243" s="1"/>
  <c r="AN243"/>
  <c r="AS243" s="1"/>
  <c r="AZ243"/>
  <c r="BE243" s="1"/>
  <c r="BL243"/>
  <c r="BQ243" s="1"/>
  <c r="BX243"/>
  <c r="CC243" s="1"/>
  <c r="CJ243"/>
  <c r="CO243" s="1"/>
  <c r="CV243"/>
  <c r="DA243" s="1"/>
  <c r="DH243"/>
  <c r="DM243" s="1"/>
  <c r="DT243"/>
  <c r="DY243" s="1"/>
  <c r="EF243"/>
  <c r="EK243" s="1"/>
  <c r="ER243"/>
  <c r="EW243" s="1"/>
  <c r="P244"/>
  <c r="U244" s="1"/>
  <c r="AB244"/>
  <c r="AG244" s="1"/>
  <c r="AN244"/>
  <c r="AS244" s="1"/>
  <c r="AZ244"/>
  <c r="BE244" s="1"/>
  <c r="BL244"/>
  <c r="BQ244" s="1"/>
  <c r="BX244"/>
  <c r="CC244" s="1"/>
  <c r="CJ244"/>
  <c r="CO244" s="1"/>
  <c r="CV244"/>
  <c r="DA244" s="1"/>
  <c r="DH244"/>
  <c r="DM244" s="1"/>
  <c r="DT244"/>
  <c r="DY244" s="1"/>
  <c r="EF244"/>
  <c r="EK244" s="1"/>
  <c r="ER244"/>
  <c r="EW244" s="1"/>
  <c r="P245"/>
  <c r="U245" s="1"/>
  <c r="AB245"/>
  <c r="AG245" s="1"/>
  <c r="AN245"/>
  <c r="AS245" s="1"/>
  <c r="AZ245"/>
  <c r="BE245" s="1"/>
  <c r="BL245"/>
  <c r="BQ245" s="1"/>
  <c r="BX245"/>
  <c r="CC245" s="1"/>
  <c r="CJ245"/>
  <c r="CO245" s="1"/>
  <c r="CV245"/>
  <c r="DA245" s="1"/>
  <c r="DH245"/>
  <c r="DM245" s="1"/>
  <c r="DT245"/>
  <c r="DY245" s="1"/>
  <c r="EF245"/>
  <c r="EK245" s="1"/>
  <c r="ER245"/>
  <c r="EW245" s="1"/>
  <c r="P246"/>
  <c r="U246" s="1"/>
  <c r="AB246"/>
  <c r="AG246" s="1"/>
  <c r="AN246"/>
  <c r="AS246" s="1"/>
  <c r="AZ246"/>
  <c r="BE246" s="1"/>
  <c r="BL246"/>
  <c r="BQ246" s="1"/>
  <c r="BX246"/>
  <c r="CC246" s="1"/>
  <c r="CJ246"/>
  <c r="CO246"/>
  <c r="CV246"/>
  <c r="DA246" s="1"/>
  <c r="DH246"/>
  <c r="DM246" s="1"/>
  <c r="DT246"/>
  <c r="DY246" s="1"/>
  <c r="EF246"/>
  <c r="EK246" s="1"/>
  <c r="ER246"/>
  <c r="EW246" s="1"/>
  <c r="P247"/>
  <c r="U247" s="1"/>
  <c r="AB247"/>
  <c r="AG247" s="1"/>
  <c r="AN247"/>
  <c r="AS247" s="1"/>
  <c r="AZ247"/>
  <c r="BE247" s="1"/>
  <c r="BL247"/>
  <c r="BQ247" s="1"/>
  <c r="BX247"/>
  <c r="CC247" s="1"/>
  <c r="CJ247"/>
  <c r="CO247" s="1"/>
  <c r="CV247"/>
  <c r="DA247" s="1"/>
  <c r="DH247"/>
  <c r="DM247" s="1"/>
  <c r="DT247"/>
  <c r="DY247" s="1"/>
  <c r="EF247"/>
  <c r="EK247" s="1"/>
  <c r="ER247"/>
  <c r="EW247" s="1"/>
  <c r="P248"/>
  <c r="U248" s="1"/>
  <c r="AB248"/>
  <c r="AG248" s="1"/>
  <c r="AN248"/>
  <c r="AS248" s="1"/>
  <c r="AZ248"/>
  <c r="BE248" s="1"/>
  <c r="BL248"/>
  <c r="BQ248" s="1"/>
  <c r="BX248"/>
  <c r="CC248" s="1"/>
  <c r="CJ248"/>
  <c r="CO248" s="1"/>
  <c r="CV248"/>
  <c r="DA248" s="1"/>
  <c r="DH248"/>
  <c r="DM248" s="1"/>
  <c r="DT248"/>
  <c r="DY248" s="1"/>
  <c r="EF248"/>
  <c r="EK248" s="1"/>
  <c r="ER248"/>
  <c r="EW248" s="1"/>
  <c r="P249"/>
  <c r="U249" s="1"/>
  <c r="AB249"/>
  <c r="AG249" s="1"/>
  <c r="AN249"/>
  <c r="AS249" s="1"/>
  <c r="AZ249"/>
  <c r="BE249" s="1"/>
  <c r="BL249"/>
  <c r="BQ249" s="1"/>
  <c r="BX249"/>
  <c r="CC249" s="1"/>
  <c r="CJ249"/>
  <c r="CO249" s="1"/>
  <c r="CV249"/>
  <c r="DA249" s="1"/>
  <c r="DH249"/>
  <c r="DM249" s="1"/>
  <c r="DT249"/>
  <c r="DY249" s="1"/>
  <c r="EF249"/>
  <c r="EK249" s="1"/>
  <c r="ER249"/>
  <c r="EW249" s="1"/>
  <c r="P250"/>
  <c r="U250" s="1"/>
  <c r="AB250"/>
  <c r="AG250" s="1"/>
  <c r="AN250"/>
  <c r="AS250" s="1"/>
  <c r="AZ250"/>
  <c r="BE250" s="1"/>
  <c r="BL250"/>
  <c r="BQ250" s="1"/>
  <c r="BX250"/>
  <c r="CC250" s="1"/>
  <c r="CJ250"/>
  <c r="CO250" s="1"/>
  <c r="CV250"/>
  <c r="DA250" s="1"/>
  <c r="DH250"/>
  <c r="DM250" s="1"/>
  <c r="DT250"/>
  <c r="DY250" s="1"/>
  <c r="EF250"/>
  <c r="EK250" s="1"/>
  <c r="ER250"/>
  <c r="EW250" s="1"/>
  <c r="P251"/>
  <c r="U251" s="1"/>
  <c r="AB251"/>
  <c r="AG251" s="1"/>
  <c r="AN251"/>
  <c r="AS251" s="1"/>
  <c r="AZ251"/>
  <c r="BE251" s="1"/>
  <c r="BL251"/>
  <c r="BQ251" s="1"/>
  <c r="BX251"/>
  <c r="CC251" s="1"/>
  <c r="CJ251"/>
  <c r="CO251" s="1"/>
  <c r="CV251"/>
  <c r="DA251" s="1"/>
  <c r="DH251"/>
  <c r="DM251" s="1"/>
  <c r="DT251"/>
  <c r="DY251" s="1"/>
  <c r="EF251"/>
  <c r="EK251" s="1"/>
  <c r="ER251"/>
  <c r="EW251" s="1"/>
  <c r="P252"/>
  <c r="U252" s="1"/>
  <c r="AB252"/>
  <c r="AG252" s="1"/>
  <c r="AN252"/>
  <c r="AS252" s="1"/>
  <c r="AZ252"/>
  <c r="BE252" s="1"/>
  <c r="BL252"/>
  <c r="BQ252" s="1"/>
  <c r="BX252"/>
  <c r="CC252" s="1"/>
  <c r="CJ252"/>
  <c r="CO252" s="1"/>
  <c r="CV252"/>
  <c r="DA252" s="1"/>
  <c r="DH252"/>
  <c r="DM252" s="1"/>
  <c r="DT252"/>
  <c r="DY252" s="1"/>
  <c r="EF252"/>
  <c r="EK252" s="1"/>
  <c r="ER252"/>
  <c r="EW252" s="1"/>
  <c r="P253"/>
  <c r="U253" s="1"/>
  <c r="AB253"/>
  <c r="AG253" s="1"/>
  <c r="AN253"/>
  <c r="AS253" s="1"/>
  <c r="AZ253"/>
  <c r="BE253" s="1"/>
  <c r="BL253"/>
  <c r="BQ253" s="1"/>
  <c r="BX253"/>
  <c r="CC253" s="1"/>
  <c r="CJ253"/>
  <c r="CO253" s="1"/>
  <c r="CV253"/>
  <c r="DA253" s="1"/>
  <c r="DH253"/>
  <c r="DM253" s="1"/>
  <c r="DT253"/>
  <c r="DY253" s="1"/>
  <c r="EF253"/>
  <c r="EK253" s="1"/>
  <c r="ER253"/>
  <c r="EW253" s="1"/>
  <c r="P254"/>
  <c r="U254" s="1"/>
  <c r="AB254"/>
  <c r="AG254" s="1"/>
  <c r="AN254"/>
  <c r="AS254" s="1"/>
  <c r="AZ254"/>
  <c r="BE254" s="1"/>
  <c r="BL254"/>
  <c r="BQ254" s="1"/>
  <c r="BX254"/>
  <c r="CC254" s="1"/>
  <c r="CJ254"/>
  <c r="CO254"/>
  <c r="CV254"/>
  <c r="DA254" s="1"/>
  <c r="DH254"/>
  <c r="DM254" s="1"/>
  <c r="DT254"/>
  <c r="DY254" s="1"/>
  <c r="EF254"/>
  <c r="EK254" s="1"/>
  <c r="ER254"/>
  <c r="EW254" s="1"/>
  <c r="P255"/>
  <c r="U255" s="1"/>
  <c r="AB255"/>
  <c r="AG255" s="1"/>
  <c r="AN255"/>
  <c r="AS255" s="1"/>
  <c r="AZ255"/>
  <c r="BE255" s="1"/>
  <c r="BL255"/>
  <c r="BQ255" s="1"/>
  <c r="BX255"/>
  <c r="CC255" s="1"/>
  <c r="CJ255"/>
  <c r="CO255" s="1"/>
  <c r="CV255"/>
  <c r="DA255" s="1"/>
  <c r="DH255"/>
  <c r="DM255" s="1"/>
  <c r="DT255"/>
  <c r="DY255" s="1"/>
  <c r="EF255"/>
  <c r="EK255" s="1"/>
  <c r="ER255"/>
  <c r="EW255" s="1"/>
  <c r="P256"/>
  <c r="U256" s="1"/>
  <c r="AB256"/>
  <c r="AG256" s="1"/>
  <c r="AN256"/>
  <c r="AS256" s="1"/>
  <c r="AZ256"/>
  <c r="BE256" s="1"/>
  <c r="BL256"/>
  <c r="BQ256" s="1"/>
  <c r="BX256"/>
  <c r="CC256" s="1"/>
  <c r="CJ256"/>
  <c r="CO256" s="1"/>
  <c r="CV256"/>
  <c r="DA256" s="1"/>
  <c r="DH256"/>
  <c r="DM256" s="1"/>
  <c r="DT256"/>
  <c r="DY256" s="1"/>
  <c r="EF256"/>
  <c r="EK256" s="1"/>
  <c r="ER256"/>
  <c r="EW256" s="1"/>
  <c r="P257"/>
  <c r="U257" s="1"/>
  <c r="AB257"/>
  <c r="AG257" s="1"/>
  <c r="AN257"/>
  <c r="AS257" s="1"/>
  <c r="AZ257"/>
  <c r="BE257" s="1"/>
  <c r="BL257"/>
  <c r="BQ257" s="1"/>
  <c r="BX257"/>
  <c r="CC257" s="1"/>
  <c r="CJ257"/>
  <c r="CO257" s="1"/>
  <c r="CV257"/>
  <c r="DA257" s="1"/>
  <c r="DH257"/>
  <c r="DM257" s="1"/>
  <c r="DT257"/>
  <c r="DY257" s="1"/>
  <c r="EF257"/>
  <c r="EK257" s="1"/>
  <c r="ER257"/>
  <c r="EW257" s="1"/>
  <c r="P258"/>
  <c r="U258" s="1"/>
  <c r="AB258"/>
  <c r="AG258" s="1"/>
  <c r="AN258"/>
  <c r="AS258" s="1"/>
  <c r="AZ258"/>
  <c r="BE258" s="1"/>
  <c r="BL258"/>
  <c r="BQ258" s="1"/>
  <c r="BX258"/>
  <c r="CC258" s="1"/>
  <c r="CJ258"/>
  <c r="CO258" s="1"/>
  <c r="CV258"/>
  <c r="DA258" s="1"/>
  <c r="DH258"/>
  <c r="DM258" s="1"/>
  <c r="DT258"/>
  <c r="DY258" s="1"/>
  <c r="EF258"/>
  <c r="EK258" s="1"/>
  <c r="ER258"/>
  <c r="EW258" s="1"/>
  <c r="P259"/>
  <c r="U259" s="1"/>
  <c r="AB259"/>
  <c r="AG259" s="1"/>
  <c r="AN259"/>
  <c r="AS259" s="1"/>
  <c r="AZ259"/>
  <c r="BE259" s="1"/>
  <c r="BL259"/>
  <c r="BQ259" s="1"/>
  <c r="BX259"/>
  <c r="CC259" s="1"/>
  <c r="CJ259"/>
  <c r="CO259" s="1"/>
  <c r="CV259"/>
  <c r="DA259" s="1"/>
  <c r="DH259"/>
  <c r="DM259" s="1"/>
  <c r="DT259"/>
  <c r="DY259" s="1"/>
  <c r="EF259"/>
  <c r="EK259" s="1"/>
  <c r="ER259"/>
  <c r="EW259" s="1"/>
  <c r="P260"/>
  <c r="U260" s="1"/>
  <c r="AB260"/>
  <c r="AG260" s="1"/>
  <c r="AN260"/>
  <c r="AS260" s="1"/>
  <c r="AZ260"/>
  <c r="BE260" s="1"/>
  <c r="BL260"/>
  <c r="BQ260" s="1"/>
  <c r="BX260"/>
  <c r="CC260" s="1"/>
  <c r="CJ260"/>
  <c r="CO260" s="1"/>
  <c r="CV260"/>
  <c r="DA260" s="1"/>
  <c r="DH260"/>
  <c r="DM260" s="1"/>
  <c r="DT260"/>
  <c r="DY260" s="1"/>
  <c r="EF260"/>
  <c r="EK260" s="1"/>
  <c r="ER260"/>
  <c r="EW260" s="1"/>
  <c r="P261"/>
  <c r="U261" s="1"/>
  <c r="AB261"/>
  <c r="AG261" s="1"/>
  <c r="AN261"/>
  <c r="AS261" s="1"/>
  <c r="AZ261"/>
  <c r="BE261" s="1"/>
  <c r="BL261"/>
  <c r="BQ261" s="1"/>
  <c r="BX261"/>
  <c r="CC261" s="1"/>
  <c r="CJ261"/>
  <c r="CO261" s="1"/>
  <c r="CV261"/>
  <c r="DA261" s="1"/>
  <c r="DH261"/>
  <c r="DM261" s="1"/>
  <c r="DT261"/>
  <c r="DY261" s="1"/>
  <c r="EF261"/>
  <c r="EK261" s="1"/>
  <c r="ER261"/>
  <c r="EW261" s="1"/>
  <c r="P262"/>
  <c r="U262" s="1"/>
  <c r="AB262"/>
  <c r="AG262" s="1"/>
  <c r="AN262"/>
  <c r="AS262" s="1"/>
  <c r="AZ262"/>
  <c r="BE262" s="1"/>
  <c r="BL262"/>
  <c r="BQ262" s="1"/>
  <c r="BX262"/>
  <c r="CC262" s="1"/>
  <c r="CJ262"/>
  <c r="CO262" s="1"/>
  <c r="CV262"/>
  <c r="DA262" s="1"/>
  <c r="DH262"/>
  <c r="DM262" s="1"/>
  <c r="DT262"/>
  <c r="DY262" s="1"/>
  <c r="EF262"/>
  <c r="EK262" s="1"/>
  <c r="ER262"/>
  <c r="EW262" s="1"/>
  <c r="P263"/>
  <c r="U263"/>
  <c r="AB263"/>
  <c r="AG263" s="1"/>
  <c r="AN263"/>
  <c r="AS263" s="1"/>
  <c r="AZ263"/>
  <c r="BE263" s="1"/>
  <c r="BL263"/>
  <c r="BQ263" s="1"/>
  <c r="BX263"/>
  <c r="CC263" s="1"/>
  <c r="CJ263"/>
  <c r="CO263" s="1"/>
  <c r="CV263"/>
  <c r="DA263" s="1"/>
  <c r="DH263"/>
  <c r="DM263" s="1"/>
  <c r="DT263"/>
  <c r="DY263" s="1"/>
  <c r="EF263"/>
  <c r="EK263" s="1"/>
  <c r="ER263"/>
  <c r="EW263" s="1"/>
  <c r="P264"/>
  <c r="U264" s="1"/>
  <c r="AB264"/>
  <c r="AG264" s="1"/>
  <c r="AN264"/>
  <c r="AS264" s="1"/>
  <c r="AZ264"/>
  <c r="BE264" s="1"/>
  <c r="BL264"/>
  <c r="BQ264" s="1"/>
  <c r="BX264"/>
  <c r="CC264" s="1"/>
  <c r="CJ264"/>
  <c r="CO264" s="1"/>
  <c r="CV264"/>
  <c r="DA264" s="1"/>
  <c r="DH264"/>
  <c r="DM264" s="1"/>
  <c r="DT264"/>
  <c r="DY264" s="1"/>
  <c r="EF264"/>
  <c r="EK264" s="1"/>
  <c r="ER264"/>
  <c r="EW264" s="1"/>
  <c r="P265"/>
  <c r="U265" s="1"/>
  <c r="AB265"/>
  <c r="AG265" s="1"/>
  <c r="AN265"/>
  <c r="AS265" s="1"/>
  <c r="AZ265"/>
  <c r="BE265" s="1"/>
  <c r="BL265"/>
  <c r="BQ265" s="1"/>
  <c r="BX265"/>
  <c r="CC265" s="1"/>
  <c r="CJ265"/>
  <c r="CO265" s="1"/>
  <c r="CV265"/>
  <c r="DA265" s="1"/>
  <c r="DH265"/>
  <c r="DM265" s="1"/>
  <c r="DT265"/>
  <c r="DY265" s="1"/>
  <c r="EF265"/>
  <c r="EK265" s="1"/>
  <c r="ER265"/>
  <c r="EW265" s="1"/>
  <c r="P266"/>
  <c r="U266" s="1"/>
  <c r="AB266"/>
  <c r="AG266" s="1"/>
  <c r="AN266"/>
  <c r="AS266"/>
  <c r="AZ266"/>
  <c r="BE266" s="1"/>
  <c r="BL266"/>
  <c r="BQ266" s="1"/>
  <c r="BX266"/>
  <c r="CC266" s="1"/>
  <c r="CJ266"/>
  <c r="CO266" s="1"/>
  <c r="CV266"/>
  <c r="DA266" s="1"/>
  <c r="DH266"/>
  <c r="DM266" s="1"/>
  <c r="DT266"/>
  <c r="DY266" s="1"/>
  <c r="EF266"/>
  <c r="EK266" s="1"/>
  <c r="ER266"/>
  <c r="EW266" s="1"/>
  <c r="P267"/>
  <c r="U267" s="1"/>
  <c r="AB267"/>
  <c r="AG267" s="1"/>
  <c r="AN267"/>
  <c r="AS267" s="1"/>
  <c r="AZ267"/>
  <c r="BE267" s="1"/>
  <c r="BL267"/>
  <c r="BQ267" s="1"/>
  <c r="BX267"/>
  <c r="CC267" s="1"/>
  <c r="CJ267"/>
  <c r="CO267" s="1"/>
  <c r="CV267"/>
  <c r="DA267" s="1"/>
  <c r="DH267"/>
  <c r="DM267" s="1"/>
  <c r="DT267"/>
  <c r="DY267" s="1"/>
  <c r="EF267"/>
  <c r="EK267" s="1"/>
  <c r="ER267"/>
  <c r="EW267" s="1"/>
  <c r="P268"/>
  <c r="U268" s="1"/>
  <c r="AB268"/>
  <c r="AG268" s="1"/>
  <c r="AN268"/>
  <c r="AS268" s="1"/>
  <c r="AZ268"/>
  <c r="BE268" s="1"/>
  <c r="BL268"/>
  <c r="BQ268" s="1"/>
  <c r="BX268"/>
  <c r="CC268" s="1"/>
  <c r="CJ268"/>
  <c r="CO268" s="1"/>
  <c r="CV268"/>
  <c r="DA268" s="1"/>
  <c r="DH268"/>
  <c r="DM268" s="1"/>
  <c r="DT268"/>
  <c r="DY268" s="1"/>
  <c r="EF268"/>
  <c r="EK268" s="1"/>
  <c r="ER268"/>
  <c r="EW268" s="1"/>
  <c r="P269"/>
  <c r="U269"/>
  <c r="AB269"/>
  <c r="AG269" s="1"/>
  <c r="AN269"/>
  <c r="AS269" s="1"/>
  <c r="AZ269"/>
  <c r="BE269" s="1"/>
  <c r="BL269"/>
  <c r="BQ269" s="1"/>
  <c r="BX269"/>
  <c r="CC269" s="1"/>
  <c r="CJ269"/>
  <c r="CO269" s="1"/>
  <c r="CV269"/>
  <c r="DA269" s="1"/>
  <c r="DH269"/>
  <c r="DM269" s="1"/>
  <c r="DT269"/>
  <c r="DY269" s="1"/>
  <c r="EF269"/>
  <c r="EK269" s="1"/>
  <c r="ER269"/>
  <c r="EW269" s="1"/>
  <c r="P270"/>
  <c r="U270" s="1"/>
  <c r="AB270"/>
  <c r="AG270" s="1"/>
  <c r="AN270"/>
  <c r="AS270" s="1"/>
  <c r="AZ270"/>
  <c r="BE270" s="1"/>
  <c r="BL270"/>
  <c r="BQ270" s="1"/>
  <c r="BX270"/>
  <c r="CC270" s="1"/>
  <c r="CJ270"/>
  <c r="CO270" s="1"/>
  <c r="CV270"/>
  <c r="DA270" s="1"/>
  <c r="DH270"/>
  <c r="DM270" s="1"/>
  <c r="DT270"/>
  <c r="DY270" s="1"/>
  <c r="EF270"/>
  <c r="EK270" s="1"/>
  <c r="ER270"/>
  <c r="EW270" s="1"/>
  <c r="P271"/>
  <c r="U271" s="1"/>
  <c r="AB271"/>
  <c r="AG271" s="1"/>
  <c r="AN271"/>
  <c r="AS271" s="1"/>
  <c r="AZ271"/>
  <c r="BE271" s="1"/>
  <c r="BL271"/>
  <c r="BQ271" s="1"/>
  <c r="BX271"/>
  <c r="CC271" s="1"/>
  <c r="CJ271"/>
  <c r="CO271" s="1"/>
  <c r="CV271"/>
  <c r="DA271" s="1"/>
  <c r="DH271"/>
  <c r="DM271" s="1"/>
  <c r="DT271"/>
  <c r="DY271" s="1"/>
  <c r="EF271"/>
  <c r="EK271" s="1"/>
  <c r="ER271"/>
  <c r="EW271" s="1"/>
  <c r="P272"/>
  <c r="U272" s="1"/>
  <c r="AB272"/>
  <c r="AG272" s="1"/>
  <c r="AN272"/>
  <c r="AS272" s="1"/>
  <c r="AZ272"/>
  <c r="BE272" s="1"/>
  <c r="BL272"/>
  <c r="BQ272" s="1"/>
  <c r="BX272"/>
  <c r="CC272" s="1"/>
  <c r="CJ272"/>
  <c r="CO272" s="1"/>
  <c r="CV272"/>
  <c r="DA272" s="1"/>
  <c r="DH272"/>
  <c r="DM272" s="1"/>
  <c r="DT272"/>
  <c r="DY272" s="1"/>
  <c r="EF272"/>
  <c r="EK272" s="1"/>
  <c r="ER272"/>
  <c r="EW272" s="1"/>
  <c r="P273"/>
  <c r="U273" s="1"/>
  <c r="AB273"/>
  <c r="AG273" s="1"/>
  <c r="AN273"/>
  <c r="AS273" s="1"/>
  <c r="AZ273"/>
  <c r="BE273" s="1"/>
  <c r="BL273"/>
  <c r="BQ273" s="1"/>
  <c r="BX273"/>
  <c r="CC273" s="1"/>
  <c r="CJ273"/>
  <c r="CO273" s="1"/>
  <c r="CV273"/>
  <c r="DA273" s="1"/>
  <c r="DH273"/>
  <c r="DM273" s="1"/>
  <c r="DT273"/>
  <c r="DY273" s="1"/>
  <c r="EF273"/>
  <c r="EK273" s="1"/>
  <c r="ER273"/>
  <c r="EW273" s="1"/>
  <c r="P274"/>
  <c r="U274" s="1"/>
  <c r="AB274"/>
  <c r="AG274" s="1"/>
  <c r="AN274"/>
  <c r="AS274" s="1"/>
  <c r="AZ274"/>
  <c r="BE274" s="1"/>
  <c r="BL274"/>
  <c r="BQ274"/>
  <c r="BX274"/>
  <c r="CC274" s="1"/>
  <c r="CJ274"/>
  <c r="CO274" s="1"/>
  <c r="CV274"/>
  <c r="DA274" s="1"/>
  <c r="DH274"/>
  <c r="DM274" s="1"/>
  <c r="DT274"/>
  <c r="DY274" s="1"/>
  <c r="EF274"/>
  <c r="EK274" s="1"/>
  <c r="ER274"/>
  <c r="EW274" s="1"/>
  <c r="P275"/>
  <c r="U275" s="1"/>
  <c r="AB275"/>
  <c r="AG275" s="1"/>
  <c r="AN275"/>
  <c r="AS275" s="1"/>
  <c r="AZ275"/>
  <c r="BE275" s="1"/>
  <c r="BL275"/>
  <c r="BQ275" s="1"/>
  <c r="BX275"/>
  <c r="CC275" s="1"/>
  <c r="CJ275"/>
  <c r="CO275" s="1"/>
  <c r="CV275"/>
  <c r="DA275" s="1"/>
  <c r="DH275"/>
  <c r="DM275" s="1"/>
  <c r="DT275"/>
  <c r="DY275" s="1"/>
  <c r="EF275"/>
  <c r="EK275"/>
  <c r="ER275"/>
  <c r="EW275" s="1"/>
  <c r="P276"/>
  <c r="U276" s="1"/>
  <c r="AB276"/>
  <c r="AG276" s="1"/>
  <c r="AN276"/>
  <c r="AS276" s="1"/>
  <c r="AZ276"/>
  <c r="BE276" s="1"/>
  <c r="BL276"/>
  <c r="BQ276" s="1"/>
  <c r="BX276"/>
  <c r="CC276" s="1"/>
  <c r="CJ276"/>
  <c r="CO276" s="1"/>
  <c r="CV276"/>
  <c r="DA276" s="1"/>
  <c r="DH276"/>
  <c r="DM276" s="1"/>
  <c r="DT276"/>
  <c r="DY276" s="1"/>
  <c r="EF276"/>
  <c r="EK276" s="1"/>
  <c r="ER276"/>
  <c r="EW276" s="1"/>
  <c r="P277"/>
  <c r="U277" s="1"/>
  <c r="AB277"/>
  <c r="AG277" s="1"/>
  <c r="AN277"/>
  <c r="AS277" s="1"/>
  <c r="AZ277"/>
  <c r="BE277" s="1"/>
  <c r="BL277"/>
  <c r="BQ277" s="1"/>
  <c r="BX277"/>
  <c r="CC277" s="1"/>
  <c r="CJ277"/>
  <c r="CO277" s="1"/>
  <c r="CV277"/>
  <c r="DA277" s="1"/>
  <c r="DH277"/>
  <c r="DM277" s="1"/>
  <c r="DT277"/>
  <c r="DY277" s="1"/>
  <c r="EF277"/>
  <c r="EK277" s="1"/>
  <c r="ER277"/>
  <c r="EW277" s="1"/>
  <c r="P278"/>
  <c r="U278" s="1"/>
  <c r="AB278"/>
  <c r="AG278" s="1"/>
  <c r="AN278"/>
  <c r="AS278" s="1"/>
  <c r="AZ278"/>
  <c r="BE278" s="1"/>
  <c r="BL278"/>
  <c r="BQ278" s="1"/>
  <c r="BX278"/>
  <c r="CC278" s="1"/>
  <c r="CJ278"/>
  <c r="CO278" s="1"/>
  <c r="CV278"/>
  <c r="DA278" s="1"/>
  <c r="DH278"/>
  <c r="DM278" s="1"/>
  <c r="DT278"/>
  <c r="DY278" s="1"/>
  <c r="EF278"/>
  <c r="EK278" s="1"/>
  <c r="ER278"/>
  <c r="EW278" s="1"/>
  <c r="P279"/>
  <c r="U279" s="1"/>
  <c r="AB279"/>
  <c r="AG279" s="1"/>
  <c r="AN279"/>
  <c r="AS279"/>
  <c r="AZ279"/>
  <c r="BE279" s="1"/>
  <c r="BL279"/>
  <c r="BQ279" s="1"/>
  <c r="BX279"/>
  <c r="CC279" s="1"/>
  <c r="CJ279"/>
  <c r="CO279" s="1"/>
  <c r="CV279"/>
  <c r="DA279" s="1"/>
  <c r="DH279"/>
  <c r="DM279" s="1"/>
  <c r="DT279"/>
  <c r="DY279" s="1"/>
  <c r="EF279"/>
  <c r="EK279" s="1"/>
  <c r="ER279"/>
  <c r="EW279" s="1"/>
  <c r="P280"/>
  <c r="U280" s="1"/>
  <c r="AB280"/>
  <c r="AG280" s="1"/>
  <c r="AN280"/>
  <c r="AS280" s="1"/>
  <c r="AZ280"/>
  <c r="BE280" s="1"/>
  <c r="BL280"/>
  <c r="BQ280" s="1"/>
  <c r="BX280"/>
  <c r="CC280" s="1"/>
  <c r="CJ280"/>
  <c r="CO280" s="1"/>
  <c r="CV280"/>
  <c r="DA280" s="1"/>
  <c r="DH280"/>
  <c r="DM280" s="1"/>
  <c r="DT280"/>
  <c r="DY280" s="1"/>
  <c r="EF280"/>
  <c r="EK280" s="1"/>
  <c r="ER280"/>
  <c r="EW280" s="1"/>
  <c r="P281"/>
  <c r="U281" s="1"/>
  <c r="AB281"/>
  <c r="AG281" s="1"/>
  <c r="AN281"/>
  <c r="AS281" s="1"/>
  <c r="AZ281"/>
  <c r="BE281" s="1"/>
  <c r="BL281"/>
  <c r="BQ281" s="1"/>
  <c r="BX281"/>
  <c r="CC281" s="1"/>
  <c r="CJ281"/>
  <c r="CO281" s="1"/>
  <c r="CV281"/>
  <c r="DA281" s="1"/>
  <c r="DH281"/>
  <c r="DM281" s="1"/>
  <c r="DT281"/>
  <c r="DY281" s="1"/>
  <c r="EF281"/>
  <c r="EK281" s="1"/>
  <c r="ER281"/>
  <c r="EW281" s="1"/>
  <c r="P282"/>
  <c r="U282" s="1"/>
  <c r="AB282"/>
  <c r="AG282" s="1"/>
  <c r="AN282"/>
  <c r="AS282" s="1"/>
  <c r="AZ282"/>
  <c r="BE282" s="1"/>
  <c r="BL282"/>
  <c r="BQ282" s="1"/>
  <c r="BX282"/>
  <c r="CC282" s="1"/>
  <c r="CJ282"/>
  <c r="CO282" s="1"/>
  <c r="CV282"/>
  <c r="DA282" s="1"/>
  <c r="DH282"/>
  <c r="DM282" s="1"/>
  <c r="DT282"/>
  <c r="DY282" s="1"/>
  <c r="EF282"/>
  <c r="EK282" s="1"/>
  <c r="ER282"/>
  <c r="EW282" s="1"/>
  <c r="P283"/>
  <c r="U283" s="1"/>
  <c r="AB283"/>
  <c r="AG283" s="1"/>
  <c r="AN283"/>
  <c r="AS283"/>
  <c r="AZ283"/>
  <c r="BE283" s="1"/>
  <c r="BL283"/>
  <c r="BQ283" s="1"/>
  <c r="BX283"/>
  <c r="CC283" s="1"/>
  <c r="CJ283"/>
  <c r="CO283" s="1"/>
  <c r="CV283"/>
  <c r="DA283" s="1"/>
  <c r="DH283"/>
  <c r="DM283" s="1"/>
  <c r="DT283"/>
  <c r="DY283" s="1"/>
  <c r="EF283"/>
  <c r="EK283" s="1"/>
  <c r="ER283"/>
  <c r="EW283" s="1"/>
  <c r="P284"/>
  <c r="U284" s="1"/>
  <c r="AB284"/>
  <c r="AG284" s="1"/>
  <c r="AN284"/>
  <c r="AS284" s="1"/>
  <c r="AZ284"/>
  <c r="BE284" s="1"/>
  <c r="BL284"/>
  <c r="BQ284" s="1"/>
  <c r="BX284"/>
  <c r="CC284" s="1"/>
  <c r="CJ284"/>
  <c r="CO284" s="1"/>
  <c r="CV284"/>
  <c r="DA284" s="1"/>
  <c r="DH284"/>
  <c r="DM284" s="1"/>
  <c r="DT284"/>
  <c r="DY284" s="1"/>
  <c r="EF284"/>
  <c r="EK284" s="1"/>
  <c r="ER284"/>
  <c r="EW284" s="1"/>
  <c r="P285"/>
  <c r="U285" s="1"/>
  <c r="AB285"/>
  <c r="AG285" s="1"/>
  <c r="AN285"/>
  <c r="AS285" s="1"/>
  <c r="AZ285"/>
  <c r="BE285" s="1"/>
  <c r="BL285"/>
  <c r="BQ285" s="1"/>
  <c r="BX285"/>
  <c r="CC285" s="1"/>
  <c r="CJ285"/>
  <c r="CO285" s="1"/>
  <c r="CV285"/>
  <c r="DA285" s="1"/>
  <c r="DH285"/>
  <c r="DM285" s="1"/>
  <c r="DT285"/>
  <c r="DY285" s="1"/>
  <c r="EF285"/>
  <c r="EK285" s="1"/>
  <c r="ER285"/>
  <c r="EW285" s="1"/>
  <c r="P286"/>
  <c r="U286" s="1"/>
  <c r="AB286"/>
  <c r="AG286" s="1"/>
  <c r="AN286"/>
  <c r="AS286" s="1"/>
  <c r="AZ286"/>
  <c r="BE286" s="1"/>
  <c r="BL286"/>
  <c r="BQ286"/>
  <c r="BX286"/>
  <c r="CC286" s="1"/>
  <c r="CJ286"/>
  <c r="CO286" s="1"/>
  <c r="CV286"/>
  <c r="DA286" s="1"/>
  <c r="DH286"/>
  <c r="DM286" s="1"/>
  <c r="DT286"/>
  <c r="DY286" s="1"/>
  <c r="EF286"/>
  <c r="EK286" s="1"/>
  <c r="ER286"/>
  <c r="EW286" s="1"/>
  <c r="P287"/>
  <c r="U287" s="1"/>
  <c r="AB287"/>
  <c r="AG287" s="1"/>
  <c r="AN287"/>
  <c r="AS287" s="1"/>
  <c r="AZ287"/>
  <c r="BE287" s="1"/>
  <c r="BL287"/>
  <c r="BQ287" s="1"/>
  <c r="BX287"/>
  <c r="CC287" s="1"/>
  <c r="CJ287"/>
  <c r="CO287" s="1"/>
  <c r="CV287"/>
  <c r="DA287" s="1"/>
  <c r="DH287"/>
  <c r="DM287" s="1"/>
  <c r="DT287"/>
  <c r="DY287" s="1"/>
  <c r="EF287"/>
  <c r="EK287" s="1"/>
  <c r="ER287"/>
  <c r="EW287" s="1"/>
  <c r="P288"/>
  <c r="U288" s="1"/>
  <c r="AB288"/>
  <c r="AG288" s="1"/>
  <c r="AN288"/>
  <c r="AS288" s="1"/>
  <c r="AZ288"/>
  <c r="BE288" s="1"/>
  <c r="BL288"/>
  <c r="BQ288" s="1"/>
  <c r="BX288"/>
  <c r="CC288" s="1"/>
  <c r="CJ288"/>
  <c r="CO288" s="1"/>
  <c r="CV288"/>
  <c r="DA288" s="1"/>
  <c r="DH288"/>
  <c r="DM288" s="1"/>
  <c r="DT288"/>
  <c r="DY288" s="1"/>
  <c r="EF288"/>
  <c r="EK288" s="1"/>
  <c r="ER288"/>
  <c r="EW288" s="1"/>
  <c r="P289"/>
  <c r="U289" s="1"/>
  <c r="AB289"/>
  <c r="AG289" s="1"/>
  <c r="AN289"/>
  <c r="AS289" s="1"/>
  <c r="AZ289"/>
  <c r="BE289" s="1"/>
  <c r="BL289"/>
  <c r="BQ289" s="1"/>
  <c r="BX289"/>
  <c r="CC289" s="1"/>
  <c r="CJ289"/>
  <c r="CO289" s="1"/>
  <c r="CV289"/>
  <c r="DA289" s="1"/>
  <c r="DH289"/>
  <c r="DM289" s="1"/>
  <c r="DT289"/>
  <c r="DY289" s="1"/>
  <c r="EF289"/>
  <c r="EK289" s="1"/>
  <c r="ER289"/>
  <c r="EW289" s="1"/>
  <c r="P290"/>
  <c r="U290" s="1"/>
  <c r="AB290"/>
  <c r="AG290" s="1"/>
  <c r="AN290"/>
  <c r="AS290" s="1"/>
  <c r="AZ290"/>
  <c r="BE290" s="1"/>
  <c r="BL290"/>
  <c r="BQ290" s="1"/>
  <c r="BX290"/>
  <c r="CC290" s="1"/>
  <c r="CJ290"/>
  <c r="CO290" s="1"/>
  <c r="CV290"/>
  <c r="DA290" s="1"/>
  <c r="DH290"/>
  <c r="DM290" s="1"/>
  <c r="DT290"/>
  <c r="DY290" s="1"/>
  <c r="EF290"/>
  <c r="EK290"/>
  <c r="ER290"/>
  <c r="EW290" s="1"/>
  <c r="P291"/>
  <c r="U291" s="1"/>
  <c r="AB291"/>
  <c r="AG291" s="1"/>
  <c r="AN291"/>
  <c r="AS291" s="1"/>
  <c r="AZ291"/>
  <c r="BE291" s="1"/>
  <c r="BL291"/>
  <c r="BQ291" s="1"/>
  <c r="BX291"/>
  <c r="CC291" s="1"/>
  <c r="CJ291"/>
  <c r="CO291" s="1"/>
  <c r="CV291"/>
  <c r="DA291" s="1"/>
  <c r="DH291"/>
  <c r="DM291" s="1"/>
  <c r="DT291"/>
  <c r="DY291" s="1"/>
  <c r="EF291"/>
  <c r="EK291" s="1"/>
  <c r="ER291"/>
  <c r="EW291" s="1"/>
  <c r="P292"/>
  <c r="U292" s="1"/>
  <c r="AB292"/>
  <c r="AG292" s="1"/>
  <c r="AN292"/>
  <c r="AS292" s="1"/>
  <c r="AZ292"/>
  <c r="BE292" s="1"/>
  <c r="BL292"/>
  <c r="BQ292" s="1"/>
  <c r="BX292"/>
  <c r="CC292" s="1"/>
  <c r="CJ292"/>
  <c r="CO292" s="1"/>
  <c r="CV292"/>
  <c r="DA292" s="1"/>
  <c r="DH292"/>
  <c r="DM292" s="1"/>
  <c r="DT292"/>
  <c r="DY292" s="1"/>
  <c r="EF292"/>
  <c r="EK292" s="1"/>
  <c r="ER292"/>
  <c r="EW292" s="1"/>
  <c r="P293"/>
  <c r="U293" s="1"/>
  <c r="AB293"/>
  <c r="AG293" s="1"/>
  <c r="AN293"/>
  <c r="AS293" s="1"/>
  <c r="AZ293"/>
  <c r="BE293" s="1"/>
  <c r="BL293"/>
  <c r="BQ293" s="1"/>
  <c r="BX293"/>
  <c r="CC293" s="1"/>
  <c r="CJ293"/>
  <c r="CO293" s="1"/>
  <c r="CV293"/>
  <c r="DA293" s="1"/>
  <c r="DH293"/>
  <c r="DM293" s="1"/>
  <c r="DT293"/>
  <c r="DY293" s="1"/>
  <c r="EF293"/>
  <c r="EK293" s="1"/>
  <c r="ER293"/>
  <c r="EW293" s="1"/>
  <c r="P294"/>
  <c r="U294" s="1"/>
  <c r="AB294"/>
  <c r="AG294" s="1"/>
  <c r="AN294"/>
  <c r="AS294" s="1"/>
  <c r="AZ294"/>
  <c r="BE294" s="1"/>
  <c r="BL294"/>
  <c r="BQ294" s="1"/>
  <c r="BX294"/>
  <c r="CC294" s="1"/>
  <c r="CJ294"/>
  <c r="CO294" s="1"/>
  <c r="CV294"/>
  <c r="DA294" s="1"/>
  <c r="DH294"/>
  <c r="DM294" s="1"/>
  <c r="DT294"/>
  <c r="DY294" s="1"/>
  <c r="EF294"/>
  <c r="EK294" s="1"/>
  <c r="ER294"/>
  <c r="EW294" s="1"/>
  <c r="P295"/>
  <c r="U295" s="1"/>
  <c r="AB295"/>
  <c r="AG295" s="1"/>
  <c r="AN295"/>
  <c r="AS295" s="1"/>
  <c r="AZ295"/>
  <c r="BE295" s="1"/>
  <c r="BL295"/>
  <c r="BQ295" s="1"/>
  <c r="BX295"/>
  <c r="CC295" s="1"/>
  <c r="CJ295"/>
  <c r="CO295" s="1"/>
  <c r="CV295"/>
  <c r="DA295" s="1"/>
  <c r="DH295"/>
  <c r="DM295" s="1"/>
  <c r="DT295"/>
  <c r="DY295" s="1"/>
  <c r="EF295"/>
  <c r="EK295" s="1"/>
  <c r="ER295"/>
  <c r="EW295" s="1"/>
  <c r="P296"/>
  <c r="U296" s="1"/>
  <c r="AB296"/>
  <c r="AG296" s="1"/>
  <c r="AN296"/>
  <c r="AS296" s="1"/>
  <c r="AZ296"/>
  <c r="BE296" s="1"/>
  <c r="BL296"/>
  <c r="BQ296" s="1"/>
  <c r="BX296"/>
  <c r="CC296" s="1"/>
  <c r="CJ296"/>
  <c r="CO296" s="1"/>
  <c r="CV296"/>
  <c r="DA296" s="1"/>
  <c r="DH296"/>
  <c r="DM296" s="1"/>
  <c r="DT296"/>
  <c r="DY296" s="1"/>
  <c r="EF296"/>
  <c r="EK296" s="1"/>
  <c r="ER296"/>
  <c r="EW296" s="1"/>
  <c r="P297"/>
  <c r="U297" s="1"/>
  <c r="AB297"/>
  <c r="AG297" s="1"/>
  <c r="AN297"/>
  <c r="AS297" s="1"/>
  <c r="AZ297"/>
  <c r="BE297" s="1"/>
  <c r="BL297"/>
  <c r="BQ297" s="1"/>
  <c r="BX297"/>
  <c r="CC297" s="1"/>
  <c r="CJ297"/>
  <c r="CO297" s="1"/>
  <c r="CV297"/>
  <c r="DA297" s="1"/>
  <c r="DH297"/>
  <c r="DM297" s="1"/>
  <c r="DT297"/>
  <c r="DY297" s="1"/>
  <c r="EF297"/>
  <c r="EK297" s="1"/>
  <c r="ER297"/>
  <c r="EW297" s="1"/>
  <c r="P298"/>
  <c r="U298" s="1"/>
  <c r="AB298"/>
  <c r="AG298" s="1"/>
  <c r="AN298"/>
  <c r="AS298" s="1"/>
  <c r="AZ298"/>
  <c r="BE298" s="1"/>
  <c r="BL298"/>
  <c r="BQ298" s="1"/>
  <c r="BX298"/>
  <c r="CC298" s="1"/>
  <c r="CJ298"/>
  <c r="CO298" s="1"/>
  <c r="CV298"/>
  <c r="DA298" s="1"/>
  <c r="DH298"/>
  <c r="DM298" s="1"/>
  <c r="DT298"/>
  <c r="DY298" s="1"/>
  <c r="EF298"/>
  <c r="EK298" s="1"/>
  <c r="ER298"/>
  <c r="EW298" s="1"/>
  <c r="P299"/>
  <c r="U299" s="1"/>
  <c r="AB299"/>
  <c r="AG299" s="1"/>
  <c r="AN299"/>
  <c r="AS299" s="1"/>
  <c r="AZ299"/>
  <c r="BE299" s="1"/>
  <c r="BL299"/>
  <c r="BQ299" s="1"/>
  <c r="BX299"/>
  <c r="CC299" s="1"/>
  <c r="CJ299"/>
  <c r="CO299" s="1"/>
  <c r="CV299"/>
  <c r="DA299" s="1"/>
  <c r="DH299"/>
  <c r="DM299" s="1"/>
  <c r="DT299"/>
  <c r="DY299" s="1"/>
  <c r="EF299"/>
  <c r="EK299" s="1"/>
  <c r="ER299"/>
  <c r="EW299" s="1"/>
  <c r="P300"/>
  <c r="U300" s="1"/>
  <c r="AB300"/>
  <c r="AG300" s="1"/>
  <c r="AN300"/>
  <c r="AS300" s="1"/>
  <c r="AZ300"/>
  <c r="BE300" s="1"/>
  <c r="BL300"/>
  <c r="BQ300" s="1"/>
  <c r="BX300"/>
  <c r="CC300" s="1"/>
  <c r="CJ300"/>
  <c r="CO300" s="1"/>
  <c r="CV300"/>
  <c r="DA300" s="1"/>
  <c r="DH300"/>
  <c r="DM300" s="1"/>
  <c r="DT300"/>
  <c r="DY300" s="1"/>
  <c r="EF300"/>
  <c r="EK300" s="1"/>
  <c r="ER300"/>
  <c r="EW300" s="1"/>
  <c r="P301"/>
  <c r="U301" s="1"/>
  <c r="AB301"/>
  <c r="AG301" s="1"/>
  <c r="AN301"/>
  <c r="AS301" s="1"/>
  <c r="AZ301"/>
  <c r="BE301" s="1"/>
  <c r="BL301"/>
  <c r="BQ301" s="1"/>
  <c r="BX301"/>
  <c r="CC301" s="1"/>
  <c r="CJ301"/>
  <c r="CO301" s="1"/>
  <c r="CV301"/>
  <c r="DA301" s="1"/>
  <c r="DH301"/>
  <c r="DM301" s="1"/>
  <c r="DT301"/>
  <c r="DY301" s="1"/>
  <c r="EF301"/>
  <c r="EK301" s="1"/>
  <c r="ER301"/>
  <c r="EW301" s="1"/>
  <c r="P302"/>
  <c r="U302" s="1"/>
  <c r="AB302"/>
  <c r="AG302" s="1"/>
  <c r="AN302"/>
  <c r="AS302" s="1"/>
  <c r="AZ302"/>
  <c r="BE302" s="1"/>
  <c r="BL302"/>
  <c r="BQ302" s="1"/>
  <c r="BX302"/>
  <c r="CC302" s="1"/>
  <c r="CJ302"/>
  <c r="CO302" s="1"/>
  <c r="CV302"/>
  <c r="DA302" s="1"/>
  <c r="DH302"/>
  <c r="DM302" s="1"/>
  <c r="DT302"/>
  <c r="DY302" s="1"/>
  <c r="EF302"/>
  <c r="EK302" s="1"/>
  <c r="ER302"/>
  <c r="EW302" s="1"/>
  <c r="P303"/>
  <c r="U303" s="1"/>
  <c r="AB303"/>
  <c r="AG303" s="1"/>
  <c r="AN303"/>
  <c r="AS303" s="1"/>
  <c r="AZ303"/>
  <c r="BE303" s="1"/>
  <c r="BL303"/>
  <c r="BQ303" s="1"/>
  <c r="BX303"/>
  <c r="CC303" s="1"/>
  <c r="CJ303"/>
  <c r="CO303" s="1"/>
  <c r="CV303"/>
  <c r="DA303" s="1"/>
  <c r="DH303"/>
  <c r="DM303" s="1"/>
  <c r="DT303"/>
  <c r="DY303" s="1"/>
  <c r="EF303"/>
  <c r="EK303" s="1"/>
  <c r="ER303"/>
  <c r="EW303" s="1"/>
  <c r="P304"/>
  <c r="U304" s="1"/>
  <c r="AB304"/>
  <c r="AG304" s="1"/>
  <c r="AN304"/>
  <c r="AS304" s="1"/>
  <c r="AZ304"/>
  <c r="BE304" s="1"/>
  <c r="BL304"/>
  <c r="BQ304" s="1"/>
  <c r="BX304"/>
  <c r="CC304" s="1"/>
  <c r="CJ304"/>
  <c r="CO304" s="1"/>
  <c r="CV304"/>
  <c r="DA304" s="1"/>
  <c r="DH304"/>
  <c r="DM304" s="1"/>
  <c r="DT304"/>
  <c r="DY304" s="1"/>
  <c r="EF304"/>
  <c r="EK304" s="1"/>
  <c r="ER304"/>
  <c r="EW304" s="1"/>
  <c r="P305"/>
  <c r="U305" s="1"/>
  <c r="AB305"/>
  <c r="AG305" s="1"/>
  <c r="AN305"/>
  <c r="AS305"/>
  <c r="AZ305"/>
  <c r="BE305" s="1"/>
  <c r="BL305"/>
  <c r="BQ305" s="1"/>
  <c r="BX305"/>
  <c r="CC305" s="1"/>
  <c r="CJ305"/>
  <c r="CO305" s="1"/>
  <c r="CV305"/>
  <c r="DA305" s="1"/>
  <c r="DH305"/>
  <c r="DM305" s="1"/>
  <c r="DT305"/>
  <c r="DY305" s="1"/>
  <c r="EF305"/>
  <c r="EK305" s="1"/>
  <c r="ER305"/>
  <c r="EW305" s="1"/>
  <c r="P306"/>
  <c r="U306" s="1"/>
  <c r="AB306"/>
  <c r="AG306" s="1"/>
  <c r="AN306"/>
  <c r="AS306" s="1"/>
  <c r="AZ306"/>
  <c r="BE306" s="1"/>
  <c r="BL306"/>
  <c r="BQ306" s="1"/>
  <c r="BX306"/>
  <c r="CC306" s="1"/>
  <c r="CJ306"/>
  <c r="CO306" s="1"/>
  <c r="CV306"/>
  <c r="DA306" s="1"/>
  <c r="DH306"/>
  <c r="DM306" s="1"/>
  <c r="DT306"/>
  <c r="DY306" s="1"/>
  <c r="EF306"/>
  <c r="EK306" s="1"/>
  <c r="ER306"/>
  <c r="EW306" s="1"/>
  <c r="P307"/>
  <c r="U307" s="1"/>
  <c r="AB307"/>
  <c r="AG307" s="1"/>
  <c r="AN307"/>
  <c r="AS307" s="1"/>
  <c r="AZ307"/>
  <c r="BE307" s="1"/>
  <c r="BL307"/>
  <c r="BQ307" s="1"/>
  <c r="BX307"/>
  <c r="CC307" s="1"/>
  <c r="CJ307"/>
  <c r="CO307" s="1"/>
  <c r="CV307"/>
  <c r="DA307" s="1"/>
  <c r="DH307"/>
  <c r="DM307" s="1"/>
  <c r="DT307"/>
  <c r="DY307" s="1"/>
  <c r="EF307"/>
  <c r="EK307" s="1"/>
  <c r="ER307"/>
  <c r="EW307" s="1"/>
  <c r="P308"/>
  <c r="U308" s="1"/>
  <c r="AB308"/>
  <c r="AG308" s="1"/>
  <c r="AN308"/>
  <c r="AS308" s="1"/>
  <c r="AZ308"/>
  <c r="BE308" s="1"/>
  <c r="BL308"/>
  <c r="BQ308" s="1"/>
  <c r="BX308"/>
  <c r="CC308" s="1"/>
  <c r="CJ308"/>
  <c r="CO308" s="1"/>
  <c r="CV308"/>
  <c r="DA308" s="1"/>
  <c r="DH308"/>
  <c r="DM308" s="1"/>
  <c r="DT308"/>
  <c r="DY308" s="1"/>
  <c r="EF308"/>
  <c r="EK308" s="1"/>
  <c r="ER308"/>
  <c r="EW308" s="1"/>
  <c r="P309"/>
  <c r="U309" s="1"/>
  <c r="AB309"/>
  <c r="AG309" s="1"/>
  <c r="AN309"/>
  <c r="AS309" s="1"/>
  <c r="AZ309"/>
  <c r="BE309" s="1"/>
  <c r="BL309"/>
  <c r="BQ309" s="1"/>
  <c r="BX309"/>
  <c r="CC309" s="1"/>
  <c r="CJ309"/>
  <c r="CO309" s="1"/>
  <c r="CV309"/>
  <c r="DA309" s="1"/>
  <c r="DH309"/>
  <c r="DM309" s="1"/>
  <c r="DT309"/>
  <c r="DY309" s="1"/>
  <c r="EF309"/>
  <c r="EK309"/>
  <c r="ER309"/>
  <c r="EW309" s="1"/>
  <c r="P310"/>
  <c r="U310" s="1"/>
  <c r="AB310"/>
  <c r="AG310" s="1"/>
  <c r="AN310"/>
  <c r="AS310" s="1"/>
  <c r="AZ310"/>
  <c r="BE310" s="1"/>
  <c r="BL310"/>
  <c r="BQ310" s="1"/>
  <c r="BX310"/>
  <c r="CC310" s="1"/>
  <c r="CJ310"/>
  <c r="CO310" s="1"/>
  <c r="CV310"/>
  <c r="DA310" s="1"/>
  <c r="DH310"/>
  <c r="DM310" s="1"/>
  <c r="DT310"/>
  <c r="DY310" s="1"/>
  <c r="EF310"/>
  <c r="EK310" s="1"/>
  <c r="ER310"/>
  <c r="EW310" s="1"/>
  <c r="P311"/>
  <c r="U311" s="1"/>
  <c r="AB311"/>
  <c r="AG311" s="1"/>
  <c r="AN311"/>
  <c r="AS311" s="1"/>
  <c r="AZ311"/>
  <c r="BE311" s="1"/>
  <c r="BL311"/>
  <c r="BQ311" s="1"/>
  <c r="BX311"/>
  <c r="CC311" s="1"/>
  <c r="CJ311"/>
  <c r="CO311" s="1"/>
  <c r="CV311"/>
  <c r="DA311" s="1"/>
  <c r="DH311"/>
  <c r="DM311" s="1"/>
  <c r="DT311"/>
  <c r="DY311" s="1"/>
  <c r="EF311"/>
  <c r="EK311" s="1"/>
  <c r="ER311"/>
  <c r="EW311" s="1"/>
  <c r="P312"/>
  <c r="U312" s="1"/>
  <c r="AB312"/>
  <c r="AG312" s="1"/>
  <c r="AN312"/>
  <c r="AS312" s="1"/>
  <c r="AZ312"/>
  <c r="BE312" s="1"/>
  <c r="BL312"/>
  <c r="BQ312" s="1"/>
  <c r="BX312"/>
  <c r="CC312" s="1"/>
  <c r="CJ312"/>
  <c r="CO312" s="1"/>
  <c r="CV312"/>
  <c r="DA312" s="1"/>
  <c r="DH312"/>
  <c r="DM312" s="1"/>
  <c r="DT312"/>
  <c r="DY312" s="1"/>
  <c r="EF312"/>
  <c r="EK312" s="1"/>
  <c r="ER312"/>
  <c r="EW312" s="1"/>
  <c r="P313"/>
  <c r="U313" s="1"/>
  <c r="AB313"/>
  <c r="AG313" s="1"/>
  <c r="AN313"/>
  <c r="AS313" s="1"/>
  <c r="AZ313"/>
  <c r="BE313" s="1"/>
  <c r="BL313"/>
  <c r="BQ313" s="1"/>
  <c r="BX313"/>
  <c r="CC313" s="1"/>
  <c r="CJ313"/>
  <c r="CO313" s="1"/>
  <c r="CV313"/>
  <c r="DA313" s="1"/>
  <c r="DH313"/>
  <c r="DM313" s="1"/>
  <c r="DT313"/>
  <c r="DY313" s="1"/>
  <c r="EF313"/>
  <c r="EK313" s="1"/>
  <c r="ER313"/>
  <c r="EW313" s="1"/>
  <c r="P314"/>
  <c r="U314" s="1"/>
  <c r="AB314"/>
  <c r="AG314" s="1"/>
  <c r="AN314"/>
  <c r="AS314" s="1"/>
  <c r="AZ314"/>
  <c r="BE314" s="1"/>
  <c r="BL314"/>
  <c r="BQ314" s="1"/>
  <c r="BX314"/>
  <c r="CC314" s="1"/>
  <c r="CJ314"/>
  <c r="CO314" s="1"/>
  <c r="CV314"/>
  <c r="DA314" s="1"/>
  <c r="DH314"/>
  <c r="DM314" s="1"/>
  <c r="DT314"/>
  <c r="DY314" s="1"/>
  <c r="EF314"/>
  <c r="EK314" s="1"/>
  <c r="ER314"/>
  <c r="EW314" s="1"/>
  <c r="P315"/>
  <c r="U315" s="1"/>
  <c r="AB315"/>
  <c r="AG315" s="1"/>
  <c r="AN315"/>
  <c r="AS315" s="1"/>
  <c r="AZ315"/>
  <c r="BE315" s="1"/>
  <c r="BL315"/>
  <c r="BQ315" s="1"/>
  <c r="BX315"/>
  <c r="CC315" s="1"/>
  <c r="CJ315"/>
  <c r="CO315" s="1"/>
  <c r="CV315"/>
  <c r="DA315" s="1"/>
  <c r="DH315"/>
  <c r="DM315" s="1"/>
  <c r="DT315"/>
  <c r="DY315" s="1"/>
  <c r="EF315"/>
  <c r="EK315" s="1"/>
  <c r="ER315"/>
  <c r="EW315" s="1"/>
  <c r="P316"/>
  <c r="U316" s="1"/>
  <c r="AB316"/>
  <c r="AG316" s="1"/>
  <c r="AN316"/>
  <c r="AS316"/>
  <c r="AZ316"/>
  <c r="BE316" s="1"/>
  <c r="BL316"/>
  <c r="BQ316" s="1"/>
  <c r="BX316"/>
  <c r="CC316" s="1"/>
  <c r="CJ316"/>
  <c r="CO316" s="1"/>
  <c r="CV316"/>
  <c r="DA316" s="1"/>
  <c r="DH316"/>
  <c r="DM316" s="1"/>
  <c r="DT316"/>
  <c r="DY316" s="1"/>
  <c r="EF316"/>
  <c r="EK316" s="1"/>
  <c r="ER316"/>
  <c r="EW316" s="1"/>
  <c r="P317"/>
  <c r="U317" s="1"/>
  <c r="AB317"/>
  <c r="AG317" s="1"/>
  <c r="AN317"/>
  <c r="AS317" s="1"/>
  <c r="AZ317"/>
  <c r="BE317" s="1"/>
  <c r="BL317"/>
  <c r="BQ317" s="1"/>
  <c r="BX317"/>
  <c r="CC317" s="1"/>
  <c r="CJ317"/>
  <c r="CO317" s="1"/>
  <c r="CV317"/>
  <c r="DA317" s="1"/>
  <c r="DH317"/>
  <c r="DM317" s="1"/>
  <c r="DT317"/>
  <c r="DY317" s="1"/>
  <c r="EF317"/>
  <c r="EK317" s="1"/>
  <c r="ER317"/>
  <c r="EW317" s="1"/>
  <c r="P318"/>
  <c r="U318" s="1"/>
  <c r="AB318"/>
  <c r="AG318" s="1"/>
  <c r="AN318"/>
  <c r="AS318" s="1"/>
  <c r="AZ318"/>
  <c r="BE318" s="1"/>
  <c r="BL318"/>
  <c r="BQ318" s="1"/>
  <c r="BX318"/>
  <c r="CC318" s="1"/>
  <c r="CJ318"/>
  <c r="CO318" s="1"/>
  <c r="CV318"/>
  <c r="DA318" s="1"/>
  <c r="DH318"/>
  <c r="DM318" s="1"/>
  <c r="DT318"/>
  <c r="DY318" s="1"/>
  <c r="EF318"/>
  <c r="EK318" s="1"/>
  <c r="ER318"/>
  <c r="EW318" s="1"/>
  <c r="P319"/>
  <c r="U319" s="1"/>
  <c r="AB319"/>
  <c r="AG319" s="1"/>
  <c r="AN319"/>
  <c r="AS319" s="1"/>
  <c r="AZ319"/>
  <c r="BE319" s="1"/>
  <c r="BL319"/>
  <c r="BQ319" s="1"/>
  <c r="BX319"/>
  <c r="CC319" s="1"/>
  <c r="CJ319"/>
  <c r="CO319" s="1"/>
  <c r="CV319"/>
  <c r="DA319" s="1"/>
  <c r="DH319"/>
  <c r="DM319" s="1"/>
  <c r="DT319"/>
  <c r="DY319" s="1"/>
  <c r="EF319"/>
  <c r="EK319" s="1"/>
  <c r="ER319"/>
  <c r="EW319" s="1"/>
  <c r="P320"/>
  <c r="U320" s="1"/>
  <c r="AB320"/>
  <c r="AG320" s="1"/>
  <c r="AN320"/>
  <c r="AS320" s="1"/>
  <c r="AZ320"/>
  <c r="BE320" s="1"/>
  <c r="BL320"/>
  <c r="BQ320" s="1"/>
  <c r="BX320"/>
  <c r="CC320" s="1"/>
  <c r="CJ320"/>
  <c r="CO320" s="1"/>
  <c r="CV320"/>
  <c r="DA320" s="1"/>
  <c r="DH320"/>
  <c r="DM320" s="1"/>
  <c r="DT320"/>
  <c r="DY320" s="1"/>
  <c r="EF320"/>
  <c r="EK320" s="1"/>
  <c r="ER320"/>
  <c r="EW320" s="1"/>
  <c r="P321"/>
  <c r="U321" s="1"/>
  <c r="AB321"/>
  <c r="AG321" s="1"/>
  <c r="AN321"/>
  <c r="AS321" s="1"/>
  <c r="AZ321"/>
  <c r="BE321" s="1"/>
  <c r="BL321"/>
  <c r="BQ321" s="1"/>
  <c r="BX321"/>
  <c r="CC321" s="1"/>
  <c r="CJ321"/>
  <c r="CO321" s="1"/>
  <c r="CV321"/>
  <c r="DA321" s="1"/>
  <c r="DH321"/>
  <c r="DM321" s="1"/>
  <c r="DT321"/>
  <c r="DY321" s="1"/>
  <c r="EF321"/>
  <c r="EK321" s="1"/>
  <c r="ER321"/>
  <c r="EW321" s="1"/>
  <c r="P322"/>
  <c r="U322" s="1"/>
  <c r="AB322"/>
  <c r="AG322" s="1"/>
  <c r="AN322"/>
  <c r="AS322" s="1"/>
  <c r="AZ322"/>
  <c r="BE322" s="1"/>
  <c r="BL322"/>
  <c r="BQ322" s="1"/>
  <c r="BX322"/>
  <c r="CC322" s="1"/>
  <c r="CJ322"/>
  <c r="CO322" s="1"/>
  <c r="CV322"/>
  <c r="DA322" s="1"/>
  <c r="DH322"/>
  <c r="DM322" s="1"/>
  <c r="DT322"/>
  <c r="DY322" s="1"/>
  <c r="EF322"/>
  <c r="EK322" s="1"/>
  <c r="ER322"/>
  <c r="EW322" s="1"/>
  <c r="P323"/>
  <c r="U323" s="1"/>
  <c r="AB323"/>
  <c r="AG323" s="1"/>
  <c r="AN323"/>
  <c r="AS323" s="1"/>
  <c r="AZ323"/>
  <c r="BE323" s="1"/>
  <c r="BL323"/>
  <c r="BQ323" s="1"/>
  <c r="BX323"/>
  <c r="CC323" s="1"/>
  <c r="CJ323"/>
  <c r="CO323" s="1"/>
  <c r="CV323"/>
  <c r="DA323" s="1"/>
  <c r="DH323"/>
  <c r="DM323" s="1"/>
  <c r="DT323"/>
  <c r="DY323" s="1"/>
  <c r="EF323"/>
  <c r="EK323" s="1"/>
  <c r="ER323"/>
  <c r="EW323" s="1"/>
  <c r="P324"/>
  <c r="U324" s="1"/>
  <c r="AB324"/>
  <c r="AG324" s="1"/>
  <c r="AN324"/>
  <c r="AS324" s="1"/>
  <c r="AZ324"/>
  <c r="BE324" s="1"/>
  <c r="BL324"/>
  <c r="BQ324" s="1"/>
  <c r="BX324"/>
  <c r="CC324" s="1"/>
  <c r="CJ324"/>
  <c r="CO324" s="1"/>
  <c r="CV324"/>
  <c r="DA324" s="1"/>
  <c r="DH324"/>
  <c r="DM324" s="1"/>
  <c r="DT324"/>
  <c r="DY324" s="1"/>
  <c r="EF324"/>
  <c r="EK324" s="1"/>
  <c r="ER324"/>
  <c r="EW324" s="1"/>
  <c r="P325"/>
  <c r="U325" s="1"/>
  <c r="AB325"/>
  <c r="AG325" s="1"/>
  <c r="AN325"/>
  <c r="AS325" s="1"/>
  <c r="AZ325"/>
  <c r="BE325" s="1"/>
  <c r="BL325"/>
  <c r="BQ325" s="1"/>
  <c r="BX325"/>
  <c r="CC325" s="1"/>
  <c r="CJ325"/>
  <c r="CO325" s="1"/>
  <c r="CV325"/>
  <c r="DA325" s="1"/>
  <c r="DH325"/>
  <c r="DM325" s="1"/>
  <c r="DT325"/>
  <c r="DY325" s="1"/>
  <c r="EF325"/>
  <c r="EK325" s="1"/>
  <c r="ER325"/>
  <c r="EW325" s="1"/>
  <c r="P326"/>
  <c r="U326" s="1"/>
  <c r="AB326"/>
  <c r="AG326" s="1"/>
  <c r="AN326"/>
  <c r="AS326" s="1"/>
  <c r="AZ326"/>
  <c r="BE326" s="1"/>
  <c r="BL326"/>
  <c r="BQ326" s="1"/>
  <c r="BX326"/>
  <c r="CC326" s="1"/>
  <c r="CJ326"/>
  <c r="CO326" s="1"/>
  <c r="CV326"/>
  <c r="DA326" s="1"/>
  <c r="DH326"/>
  <c r="DM326" s="1"/>
  <c r="DT326"/>
  <c r="DY326" s="1"/>
  <c r="EF326"/>
  <c r="EK326" s="1"/>
  <c r="ER326"/>
  <c r="EW326" s="1"/>
  <c r="P327"/>
  <c r="U327" s="1"/>
  <c r="AB327"/>
  <c r="AG327" s="1"/>
  <c r="AN327"/>
  <c r="AS327" s="1"/>
  <c r="AZ327"/>
  <c r="BE327" s="1"/>
  <c r="BL327"/>
  <c r="BQ327" s="1"/>
  <c r="BX327"/>
  <c r="CC327" s="1"/>
  <c r="CJ327"/>
  <c r="CO327" s="1"/>
  <c r="CV327"/>
  <c r="DA327" s="1"/>
  <c r="DH327"/>
  <c r="DM327" s="1"/>
  <c r="DT327"/>
  <c r="DY327" s="1"/>
  <c r="EF327"/>
  <c r="EK327" s="1"/>
  <c r="ER327"/>
  <c r="EW327" s="1"/>
  <c r="P328"/>
  <c r="U328" s="1"/>
  <c r="AB328"/>
  <c r="AG328" s="1"/>
  <c r="AN328"/>
  <c r="AS328" s="1"/>
  <c r="AZ328"/>
  <c r="BE328" s="1"/>
  <c r="BL328"/>
  <c r="BQ328" s="1"/>
  <c r="BX328"/>
  <c r="CC328" s="1"/>
  <c r="CJ328"/>
  <c r="CO328" s="1"/>
  <c r="CV328"/>
  <c r="DA328" s="1"/>
  <c r="DH328"/>
  <c r="DM328" s="1"/>
  <c r="DT328"/>
  <c r="DY328" s="1"/>
  <c r="EF328"/>
  <c r="EK328" s="1"/>
  <c r="ER328"/>
  <c r="EW328" s="1"/>
  <c r="P329"/>
  <c r="U329" s="1"/>
  <c r="AB329"/>
  <c r="AG329" s="1"/>
  <c r="AN329"/>
  <c r="AS329" s="1"/>
  <c r="AZ329"/>
  <c r="BE329" s="1"/>
  <c r="BL329"/>
  <c r="BQ329" s="1"/>
  <c r="BX329"/>
  <c r="CC329" s="1"/>
  <c r="CJ329"/>
  <c r="CO329" s="1"/>
  <c r="CV329"/>
  <c r="DA329" s="1"/>
  <c r="DH329"/>
  <c r="DM329" s="1"/>
  <c r="DT329"/>
  <c r="DY329" s="1"/>
  <c r="EF329"/>
  <c r="EK329" s="1"/>
  <c r="ER329"/>
  <c r="EW329" s="1"/>
  <c r="P330"/>
  <c r="U330" s="1"/>
  <c r="AB330"/>
  <c r="AG330" s="1"/>
  <c r="AN330"/>
  <c r="AS330" s="1"/>
  <c r="AZ330"/>
  <c r="BE330" s="1"/>
  <c r="BL330"/>
  <c r="BQ330" s="1"/>
  <c r="BX330"/>
  <c r="CC330" s="1"/>
  <c r="CJ330"/>
  <c r="CO330" s="1"/>
  <c r="CV330"/>
  <c r="DA330" s="1"/>
  <c r="DH330"/>
  <c r="DM330" s="1"/>
  <c r="DT330"/>
  <c r="DY330" s="1"/>
  <c r="EF330"/>
  <c r="EK330" s="1"/>
  <c r="ER330"/>
  <c r="EW330" s="1"/>
  <c r="P331"/>
  <c r="U331" s="1"/>
  <c r="AB331"/>
  <c r="AG331" s="1"/>
  <c r="AN331"/>
  <c r="AS331" s="1"/>
  <c r="AZ331"/>
  <c r="BE331" s="1"/>
  <c r="BL331"/>
  <c r="BQ331" s="1"/>
  <c r="BX331"/>
  <c r="CC331" s="1"/>
  <c r="CJ331"/>
  <c r="CO331" s="1"/>
  <c r="CV331"/>
  <c r="DA331" s="1"/>
  <c r="DH331"/>
  <c r="DM331" s="1"/>
  <c r="DT331"/>
  <c r="DY331" s="1"/>
  <c r="EF331"/>
  <c r="EK331" s="1"/>
  <c r="ER331"/>
  <c r="EW331" s="1"/>
  <c r="P332"/>
  <c r="U332" s="1"/>
  <c r="AB332"/>
  <c r="AG332" s="1"/>
  <c r="AN332"/>
  <c r="AS332" s="1"/>
  <c r="AZ332"/>
  <c r="BE332" s="1"/>
  <c r="BL332"/>
  <c r="BQ332" s="1"/>
  <c r="BX332"/>
  <c r="CC332" s="1"/>
  <c r="CJ332"/>
  <c r="CO332" s="1"/>
  <c r="CV332"/>
  <c r="DA332" s="1"/>
  <c r="DH332"/>
  <c r="DM332" s="1"/>
  <c r="DT332"/>
  <c r="DY332" s="1"/>
  <c r="EF332"/>
  <c r="EK332" s="1"/>
  <c r="ER332"/>
  <c r="EW332" s="1"/>
  <c r="P333"/>
  <c r="U333" s="1"/>
  <c r="AB333"/>
  <c r="AG333" s="1"/>
  <c r="AN333"/>
  <c r="AS333" s="1"/>
  <c r="AZ333"/>
  <c r="BE333" s="1"/>
  <c r="BL333"/>
  <c r="BQ333" s="1"/>
  <c r="BX333"/>
  <c r="CC333" s="1"/>
  <c r="CJ333"/>
  <c r="CO333" s="1"/>
  <c r="CV333"/>
  <c r="DA333" s="1"/>
  <c r="DH333"/>
  <c r="DM333" s="1"/>
  <c r="DT333"/>
  <c r="DY333" s="1"/>
  <c r="EF333"/>
  <c r="EK333" s="1"/>
  <c r="ER333"/>
  <c r="EW333" s="1"/>
  <c r="P334"/>
  <c r="U334" s="1"/>
  <c r="AB334"/>
  <c r="AG334" s="1"/>
  <c r="AN334"/>
  <c r="AS334" s="1"/>
  <c r="AZ334"/>
  <c r="BE334" s="1"/>
  <c r="BL334"/>
  <c r="BQ334" s="1"/>
  <c r="BX334"/>
  <c r="CC334" s="1"/>
  <c r="CJ334"/>
  <c r="CO334" s="1"/>
  <c r="CV334"/>
  <c r="DA334" s="1"/>
  <c r="DH334"/>
  <c r="DM334" s="1"/>
  <c r="DT334"/>
  <c r="DY334" s="1"/>
  <c r="EF334"/>
  <c r="EK334" s="1"/>
  <c r="ER334"/>
  <c r="EW334" s="1"/>
  <c r="P335"/>
  <c r="U335" s="1"/>
  <c r="AB335"/>
  <c r="AG335" s="1"/>
  <c r="AN335"/>
  <c r="AS335" s="1"/>
  <c r="AZ335"/>
  <c r="BE335" s="1"/>
  <c r="BL335"/>
  <c r="BQ335"/>
  <c r="BX335"/>
  <c r="CC335" s="1"/>
  <c r="CJ335"/>
  <c r="CO335" s="1"/>
  <c r="CV335"/>
  <c r="DA335" s="1"/>
  <c r="DH335"/>
  <c r="DM335" s="1"/>
  <c r="DT335"/>
  <c r="DY335" s="1"/>
  <c r="EF335"/>
  <c r="EK335" s="1"/>
  <c r="ER335"/>
  <c r="EW335" s="1"/>
  <c r="P336"/>
  <c r="U336" s="1"/>
  <c r="AB336"/>
  <c r="AG336" s="1"/>
  <c r="AN336"/>
  <c r="AS336" s="1"/>
  <c r="AZ336"/>
  <c r="BE336" s="1"/>
  <c r="BL336"/>
  <c r="BQ336" s="1"/>
  <c r="BX336"/>
  <c r="CC336" s="1"/>
  <c r="CJ336"/>
  <c r="CO336" s="1"/>
  <c r="CV336"/>
  <c r="DA336" s="1"/>
  <c r="DH336"/>
  <c r="DM336" s="1"/>
  <c r="DT336"/>
  <c r="DY336" s="1"/>
  <c r="EF336"/>
  <c r="EK336" s="1"/>
  <c r="ER336"/>
  <c r="EW336" s="1"/>
  <c r="P337"/>
  <c r="U337" s="1"/>
  <c r="AB337"/>
  <c r="AG337" s="1"/>
  <c r="AN337"/>
  <c r="AS337" s="1"/>
  <c r="AZ337"/>
  <c r="BE337" s="1"/>
  <c r="BL337"/>
  <c r="BQ337" s="1"/>
  <c r="BX337"/>
  <c r="CC337" s="1"/>
  <c r="CJ337"/>
  <c r="CO337" s="1"/>
  <c r="CV337"/>
  <c r="DA337" s="1"/>
  <c r="DH337"/>
  <c r="DM337" s="1"/>
  <c r="DT337"/>
  <c r="DY337" s="1"/>
  <c r="EF337"/>
  <c r="EK337" s="1"/>
  <c r="ER337"/>
  <c r="EW337" s="1"/>
  <c r="P338"/>
  <c r="U338" s="1"/>
  <c r="AB338"/>
  <c r="AG338" s="1"/>
  <c r="AN338"/>
  <c r="AS338" s="1"/>
  <c r="AZ338"/>
  <c r="BE338" s="1"/>
  <c r="BL338"/>
  <c r="BQ338" s="1"/>
  <c r="BX338"/>
  <c r="CC338" s="1"/>
  <c r="CJ338"/>
  <c r="CO338" s="1"/>
  <c r="CV338"/>
  <c r="DA338" s="1"/>
  <c r="DH338"/>
  <c r="DM338"/>
  <c r="DT338"/>
  <c r="DY338" s="1"/>
  <c r="EF338"/>
  <c r="EK338" s="1"/>
  <c r="ER338"/>
  <c r="EW338" s="1"/>
  <c r="P339"/>
  <c r="U339" s="1"/>
  <c r="AB339"/>
  <c r="AG339" s="1"/>
  <c r="AN339"/>
  <c r="AS339" s="1"/>
  <c r="AZ339"/>
  <c r="BE339" s="1"/>
  <c r="BL339"/>
  <c r="BQ339" s="1"/>
  <c r="BX339"/>
  <c r="CC339" s="1"/>
  <c r="CJ339"/>
  <c r="CO339" s="1"/>
  <c r="CV339"/>
  <c r="DA339" s="1"/>
  <c r="DH339"/>
  <c r="DM339" s="1"/>
  <c r="DT339"/>
  <c r="DY339" s="1"/>
  <c r="EF339"/>
  <c r="EK339" s="1"/>
  <c r="ER339"/>
  <c r="EW339" s="1"/>
  <c r="P340"/>
  <c r="U340" s="1"/>
  <c r="AB340"/>
  <c r="AG340" s="1"/>
  <c r="AN340"/>
  <c r="AS340" s="1"/>
  <c r="AZ340"/>
  <c r="BE340" s="1"/>
  <c r="BL340"/>
  <c r="BQ340" s="1"/>
  <c r="BX340"/>
  <c r="CC340" s="1"/>
  <c r="CJ340"/>
  <c r="CO340" s="1"/>
  <c r="CV340"/>
  <c r="DA340" s="1"/>
  <c r="DH340"/>
  <c r="DM340" s="1"/>
  <c r="DT340"/>
  <c r="DY340" s="1"/>
  <c r="EF340"/>
  <c r="EK340" s="1"/>
  <c r="ER340"/>
  <c r="EW340" s="1"/>
  <c r="P341"/>
  <c r="U341" s="1"/>
  <c r="AB341"/>
  <c r="AG341" s="1"/>
  <c r="AN341"/>
  <c r="AS341" s="1"/>
  <c r="AZ341"/>
  <c r="BE341" s="1"/>
  <c r="BL341"/>
  <c r="BQ341" s="1"/>
  <c r="BX341"/>
  <c r="CC341" s="1"/>
  <c r="CJ341"/>
  <c r="CO341" s="1"/>
  <c r="CV341"/>
  <c r="DA341" s="1"/>
  <c r="DH341"/>
  <c r="DM341" s="1"/>
  <c r="DT341"/>
  <c r="DY341" s="1"/>
  <c r="EF341"/>
  <c r="EK341" s="1"/>
  <c r="ER341"/>
  <c r="EW341" s="1"/>
  <c r="P342"/>
  <c r="U342" s="1"/>
  <c r="AB342"/>
  <c r="AG342" s="1"/>
  <c r="AN342"/>
  <c r="AS342" s="1"/>
  <c r="AZ342"/>
  <c r="BE342" s="1"/>
  <c r="BL342"/>
  <c r="BQ342" s="1"/>
  <c r="BX342"/>
  <c r="CC342" s="1"/>
  <c r="CJ342"/>
  <c r="CO342" s="1"/>
  <c r="CV342"/>
  <c r="DA342" s="1"/>
  <c r="DH342"/>
  <c r="DM342" s="1"/>
  <c r="DT342"/>
  <c r="DY342" s="1"/>
  <c r="EF342"/>
  <c r="EK342" s="1"/>
  <c r="ER342"/>
  <c r="EW342" s="1"/>
  <c r="P343"/>
  <c r="U343" s="1"/>
  <c r="AB343"/>
  <c r="AG343" s="1"/>
  <c r="AN343"/>
  <c r="AS343" s="1"/>
  <c r="AZ343"/>
  <c r="BE343" s="1"/>
  <c r="BL343"/>
  <c r="BQ343" s="1"/>
  <c r="BX343"/>
  <c r="CC343" s="1"/>
  <c r="CJ343"/>
  <c r="CO343" s="1"/>
  <c r="CV343"/>
  <c r="DA343" s="1"/>
  <c r="DH343"/>
  <c r="DM343" s="1"/>
  <c r="DT343"/>
  <c r="DY343" s="1"/>
  <c r="EF343"/>
  <c r="EK343" s="1"/>
  <c r="ER343"/>
  <c r="EW343" s="1"/>
  <c r="P344"/>
  <c r="U344" s="1"/>
  <c r="AB344"/>
  <c r="AG344" s="1"/>
  <c r="AN344"/>
  <c r="AS344"/>
  <c r="AZ344"/>
  <c r="BE344" s="1"/>
  <c r="BL344"/>
  <c r="BQ344" s="1"/>
  <c r="BX344"/>
  <c r="CC344" s="1"/>
  <c r="CJ344"/>
  <c r="CO344" s="1"/>
  <c r="CV344"/>
  <c r="DA344" s="1"/>
  <c r="DH344"/>
  <c r="DM344" s="1"/>
  <c r="DT344"/>
  <c r="DY344" s="1"/>
  <c r="EF344"/>
  <c r="EK344" s="1"/>
  <c r="ER344"/>
  <c r="EW344" s="1"/>
  <c r="P345"/>
  <c r="U345" s="1"/>
  <c r="AB345"/>
  <c r="AG345" s="1"/>
  <c r="AN345"/>
  <c r="AS345" s="1"/>
  <c r="AZ345"/>
  <c r="BE345" s="1"/>
  <c r="BL345"/>
  <c r="BQ345" s="1"/>
  <c r="BX345"/>
  <c r="CC345" s="1"/>
  <c r="CJ345"/>
  <c r="CO345" s="1"/>
  <c r="CV345"/>
  <c r="DA345" s="1"/>
  <c r="DH345"/>
  <c r="DM345" s="1"/>
  <c r="DT345"/>
  <c r="DY345" s="1"/>
  <c r="EF345"/>
  <c r="EK345" s="1"/>
  <c r="ER345"/>
  <c r="EW345" s="1"/>
  <c r="P346"/>
  <c r="U346" s="1"/>
  <c r="AB346"/>
  <c r="AG346" s="1"/>
  <c r="AN346"/>
  <c r="AS346" s="1"/>
  <c r="AZ346"/>
  <c r="BE346" s="1"/>
  <c r="BL346"/>
  <c r="BQ346" s="1"/>
  <c r="BX346"/>
  <c r="CC346" s="1"/>
  <c r="CJ346"/>
  <c r="CO346" s="1"/>
  <c r="CV346"/>
  <c r="DA346" s="1"/>
  <c r="DH346"/>
  <c r="DM346" s="1"/>
  <c r="DT346"/>
  <c r="DY346" s="1"/>
  <c r="EF346"/>
  <c r="EK346" s="1"/>
  <c r="ER346"/>
  <c r="EW346" s="1"/>
  <c r="P347"/>
  <c r="U347" s="1"/>
  <c r="AB347"/>
  <c r="AG347" s="1"/>
  <c r="AN347"/>
  <c r="AS347" s="1"/>
  <c r="AZ347"/>
  <c r="BE347" s="1"/>
  <c r="BL347"/>
  <c r="BQ347" s="1"/>
  <c r="BX347"/>
  <c r="CC347" s="1"/>
  <c r="CJ347"/>
  <c r="CO347" s="1"/>
  <c r="CV347"/>
  <c r="DA347" s="1"/>
  <c r="DH347"/>
  <c r="DM347" s="1"/>
  <c r="DT347"/>
  <c r="DY347" s="1"/>
  <c r="EF347"/>
  <c r="EK347" s="1"/>
  <c r="ER347"/>
  <c r="EW347" s="1"/>
  <c r="P348"/>
  <c r="U348"/>
  <c r="AB348"/>
  <c r="AG348" s="1"/>
  <c r="AN348"/>
  <c r="AS348" s="1"/>
  <c r="AZ348"/>
  <c r="BE348" s="1"/>
  <c r="BL348"/>
  <c r="BQ348" s="1"/>
  <c r="BX348"/>
  <c r="CC348" s="1"/>
  <c r="CJ348"/>
  <c r="CO348" s="1"/>
  <c r="CV348"/>
  <c r="DA348" s="1"/>
  <c r="DH348"/>
  <c r="DM348" s="1"/>
  <c r="DT348"/>
  <c r="DY348" s="1"/>
  <c r="EF348"/>
  <c r="EK348" s="1"/>
  <c r="ER348"/>
  <c r="EW348" s="1"/>
  <c r="P349"/>
  <c r="U349" s="1"/>
  <c r="AB349"/>
  <c r="AG349" s="1"/>
  <c r="AN349"/>
  <c r="AS349" s="1"/>
  <c r="AZ349"/>
  <c r="BE349" s="1"/>
  <c r="BL349"/>
  <c r="BQ349" s="1"/>
  <c r="BX349"/>
  <c r="CC349" s="1"/>
  <c r="CJ349"/>
  <c r="CO349" s="1"/>
  <c r="CV349"/>
  <c r="DA349" s="1"/>
  <c r="DH349"/>
  <c r="DM349" s="1"/>
  <c r="DT349"/>
  <c r="DY349" s="1"/>
  <c r="EF349"/>
  <c r="EK349" s="1"/>
  <c r="ER349"/>
  <c r="EW349" s="1"/>
  <c r="P350"/>
  <c r="U350" s="1"/>
  <c r="AB350"/>
  <c r="AG350" s="1"/>
  <c r="AN350"/>
  <c r="AS350" s="1"/>
  <c r="AZ350"/>
  <c r="BE350" s="1"/>
  <c r="BL350"/>
  <c r="BQ350" s="1"/>
  <c r="BX350"/>
  <c r="CC350" s="1"/>
  <c r="CJ350"/>
  <c r="CO350" s="1"/>
  <c r="CV350"/>
  <c r="DA350" s="1"/>
  <c r="DH350"/>
  <c r="DM350" s="1"/>
  <c r="DT350"/>
  <c r="DY350" s="1"/>
  <c r="EF350"/>
  <c r="EK350" s="1"/>
  <c r="ER350"/>
  <c r="EW350" s="1"/>
  <c r="P351"/>
  <c r="U351" s="1"/>
  <c r="AB351"/>
  <c r="AG351" s="1"/>
  <c r="AN351"/>
  <c r="AS351" s="1"/>
  <c r="AZ351"/>
  <c r="BE351" s="1"/>
  <c r="BL351"/>
  <c r="BQ351"/>
  <c r="BX351"/>
  <c r="CC351" s="1"/>
  <c r="CJ351"/>
  <c r="CO351" s="1"/>
  <c r="CV351"/>
  <c r="DA351" s="1"/>
  <c r="DH351"/>
  <c r="DM351" s="1"/>
  <c r="DT351"/>
  <c r="DY351" s="1"/>
  <c r="EF351"/>
  <c r="EK351" s="1"/>
  <c r="ER351"/>
  <c r="EW351" s="1"/>
  <c r="P352"/>
  <c r="U352" s="1"/>
  <c r="AB352"/>
  <c r="AG352" s="1"/>
  <c r="AN352"/>
  <c r="AS352" s="1"/>
  <c r="AZ352"/>
  <c r="BE352" s="1"/>
  <c r="BL352"/>
  <c r="BQ352" s="1"/>
  <c r="BX352"/>
  <c r="CC352" s="1"/>
  <c r="CJ352"/>
  <c r="CO352" s="1"/>
  <c r="CV352"/>
  <c r="DA352" s="1"/>
  <c r="DH352"/>
  <c r="DM352" s="1"/>
  <c r="DT352"/>
  <c r="DY352" s="1"/>
  <c r="EF352"/>
  <c r="EK352" s="1"/>
  <c r="ER352"/>
  <c r="EW352" s="1"/>
  <c r="P353"/>
  <c r="U353" s="1"/>
  <c r="AB353"/>
  <c r="AG353" s="1"/>
  <c r="AN353"/>
  <c r="AS353" s="1"/>
  <c r="AZ353"/>
  <c r="BE353" s="1"/>
  <c r="BL353"/>
  <c r="BQ353" s="1"/>
  <c r="BX353"/>
  <c r="CC353" s="1"/>
  <c r="CJ353"/>
  <c r="CO353" s="1"/>
  <c r="CV353"/>
  <c r="DA353" s="1"/>
  <c r="DH353"/>
  <c r="DM353" s="1"/>
  <c r="DT353"/>
  <c r="DY353" s="1"/>
  <c r="EF353"/>
  <c r="EK353" s="1"/>
  <c r="ER353"/>
  <c r="EW353" s="1"/>
  <c r="P354"/>
  <c r="U354"/>
  <c r="AB354"/>
  <c r="AG354" s="1"/>
  <c r="AN354"/>
  <c r="AS354" s="1"/>
  <c r="AZ354"/>
  <c r="BE354" s="1"/>
  <c r="BL354"/>
  <c r="BQ354" s="1"/>
  <c r="BX354"/>
  <c r="CC354" s="1"/>
  <c r="CJ354"/>
  <c r="CO354" s="1"/>
  <c r="CV354"/>
  <c r="DA354" s="1"/>
  <c r="DH354"/>
  <c r="DM354" s="1"/>
  <c r="DT354"/>
  <c r="DY354" s="1"/>
  <c r="EF354"/>
  <c r="EK354" s="1"/>
  <c r="ER354"/>
  <c r="EW354" s="1"/>
  <c r="P355"/>
  <c r="U355" s="1"/>
  <c r="AB355"/>
  <c r="AG355" s="1"/>
  <c r="AN355"/>
  <c r="AS355" s="1"/>
  <c r="AZ355"/>
  <c r="BE355" s="1"/>
  <c r="BL355"/>
  <c r="BQ355"/>
  <c r="BX355"/>
  <c r="CC355" s="1"/>
  <c r="CJ355"/>
  <c r="CO355" s="1"/>
  <c r="CV355"/>
  <c r="DA355" s="1"/>
  <c r="DH355"/>
  <c r="DM355" s="1"/>
  <c r="DT355"/>
  <c r="DY355" s="1"/>
  <c r="EF355"/>
  <c r="EK355" s="1"/>
  <c r="ER355"/>
  <c r="EW355" s="1"/>
  <c r="P356"/>
  <c r="U356" s="1"/>
  <c r="AB356"/>
  <c r="AG356" s="1"/>
  <c r="AN356"/>
  <c r="AS356"/>
  <c r="AZ356"/>
  <c r="BE356" s="1"/>
  <c r="BL356"/>
  <c r="BQ356" s="1"/>
  <c r="BX356"/>
  <c r="CC356" s="1"/>
  <c r="CJ356"/>
  <c r="CO356" s="1"/>
  <c r="CV356"/>
  <c r="DA356" s="1"/>
  <c r="DH356"/>
  <c r="DM356" s="1"/>
  <c r="DT356"/>
  <c r="DY356" s="1"/>
  <c r="EF356"/>
  <c r="EK356" s="1"/>
  <c r="ER356"/>
  <c r="EW356" s="1"/>
  <c r="P357"/>
  <c r="U357" s="1"/>
  <c r="AB357"/>
  <c r="AG357" s="1"/>
  <c r="AN357"/>
  <c r="AS357" s="1"/>
  <c r="AZ357"/>
  <c r="BE357" s="1"/>
  <c r="BL357"/>
  <c r="BQ357" s="1"/>
  <c r="BX357"/>
  <c r="CC357" s="1"/>
  <c r="CJ357"/>
  <c r="CO357" s="1"/>
  <c r="CV357"/>
  <c r="DA357" s="1"/>
  <c r="DH357"/>
  <c r="DM357" s="1"/>
  <c r="DT357"/>
  <c r="DY357" s="1"/>
  <c r="EF357"/>
  <c r="EK357" s="1"/>
  <c r="ER357"/>
  <c r="EW357" s="1"/>
  <c r="P358"/>
  <c r="U358" s="1"/>
  <c r="AB358"/>
  <c r="AG358" s="1"/>
  <c r="AN358"/>
  <c r="AS358" s="1"/>
  <c r="AZ358"/>
  <c r="BE358" s="1"/>
  <c r="BL358"/>
  <c r="BQ358" s="1"/>
  <c r="BX358"/>
  <c r="CC358" s="1"/>
  <c r="CJ358"/>
  <c r="CO358" s="1"/>
  <c r="CV358"/>
  <c r="DA358" s="1"/>
  <c r="DH358"/>
  <c r="DM358" s="1"/>
  <c r="DT358"/>
  <c r="DY358" s="1"/>
  <c r="EF358"/>
  <c r="EK358"/>
  <c r="ER358"/>
  <c r="EW358" s="1"/>
  <c r="P359"/>
  <c r="U359" s="1"/>
  <c r="AB359"/>
  <c r="AG359" s="1"/>
  <c r="AN359"/>
  <c r="AS359" s="1"/>
  <c r="AZ359"/>
  <c r="BE359" s="1"/>
  <c r="BL359"/>
  <c r="BQ359" s="1"/>
  <c r="BX359"/>
  <c r="CC359" s="1"/>
  <c r="CJ359"/>
  <c r="CO359" s="1"/>
  <c r="CV359"/>
  <c r="DA359" s="1"/>
  <c r="DH359"/>
  <c r="DM359" s="1"/>
  <c r="DT359"/>
  <c r="DY359" s="1"/>
  <c r="EF359"/>
  <c r="EK359" s="1"/>
  <c r="ER359"/>
  <c r="EW359" s="1"/>
  <c r="P360"/>
  <c r="U360" s="1"/>
  <c r="AB360"/>
  <c r="AG360" s="1"/>
  <c r="AN360"/>
  <c r="AS360" s="1"/>
  <c r="AZ360"/>
  <c r="BE360" s="1"/>
  <c r="BL360"/>
  <c r="BQ360" s="1"/>
  <c r="BX360"/>
  <c r="CC360" s="1"/>
  <c r="CJ360"/>
  <c r="CO360" s="1"/>
  <c r="CV360"/>
  <c r="DA360" s="1"/>
  <c r="DH360"/>
  <c r="DM360" s="1"/>
  <c r="DT360"/>
  <c r="DY360" s="1"/>
  <c r="EF360"/>
  <c r="EK360" s="1"/>
  <c r="ER360"/>
  <c r="EW360" s="1"/>
  <c r="P361"/>
  <c r="U361" s="1"/>
  <c r="AB361"/>
  <c r="AG361" s="1"/>
  <c r="AN361"/>
  <c r="AS361" s="1"/>
  <c r="AZ361"/>
  <c r="BE361" s="1"/>
  <c r="BL361"/>
  <c r="BQ361" s="1"/>
  <c r="BX361"/>
  <c r="CC361" s="1"/>
  <c r="CJ361"/>
  <c r="CO361"/>
  <c r="CV361"/>
  <c r="DA361" s="1"/>
  <c r="DH361"/>
  <c r="DM361" s="1"/>
  <c r="DT361"/>
  <c r="DY361" s="1"/>
  <c r="EF361"/>
  <c r="EK361" s="1"/>
  <c r="ER361"/>
  <c r="EW361" s="1"/>
  <c r="P362"/>
  <c r="U362" s="1"/>
  <c r="AB362"/>
  <c r="AG362" s="1"/>
  <c r="AN362"/>
  <c r="AS362"/>
  <c r="AZ362"/>
  <c r="BE362" s="1"/>
  <c r="BL362"/>
  <c r="BQ362" s="1"/>
  <c r="BX362"/>
  <c r="CC362" s="1"/>
  <c r="CJ362"/>
  <c r="CO362" s="1"/>
  <c r="CV362"/>
  <c r="DA362" s="1"/>
  <c r="DH362"/>
  <c r="DM362" s="1"/>
  <c r="DT362"/>
  <c r="DY362" s="1"/>
  <c r="EF362"/>
  <c r="EK362" s="1"/>
  <c r="ER362"/>
  <c r="EW362" s="1"/>
  <c r="P363"/>
  <c r="U363" s="1"/>
  <c r="AB363"/>
  <c r="AG363" s="1"/>
  <c r="AN363"/>
  <c r="AS363" s="1"/>
  <c r="AZ363"/>
  <c r="BE363" s="1"/>
  <c r="BL363"/>
  <c r="BQ363" s="1"/>
  <c r="BX363"/>
  <c r="CC363" s="1"/>
  <c r="CJ363"/>
  <c r="CO363" s="1"/>
  <c r="CV363"/>
  <c r="DA363" s="1"/>
  <c r="DH363"/>
  <c r="DM363" s="1"/>
  <c r="DT363"/>
  <c r="DY363" s="1"/>
  <c r="EF363"/>
  <c r="EK363" s="1"/>
  <c r="ER363"/>
  <c r="EW363" s="1"/>
  <c r="P364"/>
  <c r="U364" s="1"/>
  <c r="AB364"/>
  <c r="AG364" s="1"/>
  <c r="AN364"/>
  <c r="AS364"/>
  <c r="AZ364"/>
  <c r="BE364" s="1"/>
  <c r="BL364"/>
  <c r="BQ364" s="1"/>
  <c r="BX364"/>
  <c r="CC364" s="1"/>
  <c r="CJ364"/>
  <c r="CO364" s="1"/>
  <c r="CV364"/>
  <c r="DA364" s="1"/>
  <c r="DH364"/>
  <c r="DM364" s="1"/>
  <c r="DT364"/>
  <c r="DY364" s="1"/>
  <c r="EF364"/>
  <c r="EK364" s="1"/>
  <c r="ER364"/>
  <c r="EW364" s="1"/>
  <c r="P365"/>
  <c r="U365" s="1"/>
  <c r="AB365"/>
  <c r="AG365" s="1"/>
  <c r="AN365"/>
  <c r="AS365" s="1"/>
  <c r="AZ365"/>
  <c r="BE365" s="1"/>
  <c r="BL365"/>
  <c r="BQ365" s="1"/>
  <c r="BX365"/>
  <c r="CC365" s="1"/>
  <c r="CJ365"/>
  <c r="CO365" s="1"/>
  <c r="CV365"/>
  <c r="DA365" s="1"/>
  <c r="DH365"/>
  <c r="DM365" s="1"/>
  <c r="DT365"/>
  <c r="DY365" s="1"/>
  <c r="EF365"/>
  <c r="EK365" s="1"/>
  <c r="ER365"/>
  <c r="EW365" s="1"/>
  <c r="P366"/>
  <c r="U366" s="1"/>
  <c r="AB366"/>
  <c r="AG366" s="1"/>
  <c r="AN366"/>
  <c r="AS366" s="1"/>
  <c r="AZ366"/>
  <c r="BE366" s="1"/>
  <c r="BL366"/>
  <c r="BQ366" s="1"/>
  <c r="BX366"/>
  <c r="CC366" s="1"/>
  <c r="CJ366"/>
  <c r="CO366" s="1"/>
  <c r="CV366"/>
  <c r="DA366" s="1"/>
  <c r="DH366"/>
  <c r="DM366" s="1"/>
  <c r="DT366"/>
  <c r="DY366" s="1"/>
  <c r="EF366"/>
  <c r="EK366"/>
  <c r="ER366"/>
  <c r="EW366" s="1"/>
  <c r="P367"/>
  <c r="U367" s="1"/>
  <c r="AB367"/>
  <c r="AG367" s="1"/>
  <c r="AN367"/>
  <c r="AS367" s="1"/>
  <c r="AZ367"/>
  <c r="BE367" s="1"/>
  <c r="BL367"/>
  <c r="BQ367" s="1"/>
  <c r="BX367"/>
  <c r="CC367" s="1"/>
  <c r="CJ367"/>
  <c r="CO367" s="1"/>
  <c r="CV367"/>
  <c r="DA367" s="1"/>
  <c r="DH367"/>
  <c r="DM367" s="1"/>
  <c r="DT367"/>
  <c r="DY367" s="1"/>
  <c r="EF367"/>
  <c r="EK367" s="1"/>
  <c r="ER367"/>
  <c r="EW367" s="1"/>
  <c r="P368"/>
  <c r="U368" s="1"/>
  <c r="AB368"/>
  <c r="AG368" s="1"/>
  <c r="AN368"/>
  <c r="AS368" s="1"/>
  <c r="AZ368"/>
  <c r="BE368" s="1"/>
  <c r="BL368"/>
  <c r="BQ368" s="1"/>
  <c r="BX368"/>
  <c r="CC368" s="1"/>
  <c r="CJ368"/>
  <c r="CO368" s="1"/>
  <c r="CV368"/>
  <c r="DA368" s="1"/>
  <c r="DH368"/>
  <c r="DM368" s="1"/>
  <c r="DT368"/>
  <c r="DY368" s="1"/>
  <c r="EF368"/>
  <c r="EK368" s="1"/>
  <c r="ER368"/>
  <c r="EW368" s="1"/>
  <c r="P369"/>
  <c r="U369" s="1"/>
  <c r="AB369"/>
  <c r="AG369" s="1"/>
  <c r="AN369"/>
  <c r="AS369" s="1"/>
  <c r="AZ369"/>
  <c r="BE369" s="1"/>
  <c r="BL369"/>
  <c r="BQ369" s="1"/>
  <c r="BX369"/>
  <c r="CC369" s="1"/>
  <c r="CJ369"/>
  <c r="CO369"/>
  <c r="CV369"/>
  <c r="DA369" s="1"/>
  <c r="DH369"/>
  <c r="DM369" s="1"/>
  <c r="DT369"/>
  <c r="DY369" s="1"/>
  <c r="EF369"/>
  <c r="EK369" s="1"/>
  <c r="ER369"/>
  <c r="EW369" s="1"/>
  <c r="P370"/>
  <c r="U370" s="1"/>
  <c r="AB370"/>
  <c r="AG370" s="1"/>
  <c r="AN370"/>
  <c r="AS370"/>
  <c r="AZ370"/>
  <c r="BE370" s="1"/>
  <c r="BL370"/>
  <c r="BQ370" s="1"/>
  <c r="BX370"/>
  <c r="CC370" s="1"/>
  <c r="CJ370"/>
  <c r="CO370" s="1"/>
  <c r="CV370"/>
  <c r="DA370" s="1"/>
  <c r="DH370"/>
  <c r="DM370" s="1"/>
  <c r="DT370"/>
  <c r="DY370" s="1"/>
  <c r="EF370"/>
  <c r="EK370" s="1"/>
  <c r="ER370"/>
  <c r="EW370" s="1"/>
  <c r="P371"/>
  <c r="U371" s="1"/>
  <c r="AB371"/>
  <c r="AG371" s="1"/>
  <c r="AN371"/>
  <c r="AS371" s="1"/>
  <c r="AZ371"/>
  <c r="BE371" s="1"/>
  <c r="BL371"/>
  <c r="BQ371" s="1"/>
  <c r="BX371"/>
  <c r="CC371" s="1"/>
  <c r="CJ371"/>
  <c r="CO371" s="1"/>
  <c r="CV371"/>
  <c r="DA371" s="1"/>
  <c r="DH371"/>
  <c r="DM371" s="1"/>
  <c r="DT371"/>
  <c r="DY371" s="1"/>
  <c r="EF371"/>
  <c r="EK371" s="1"/>
  <c r="ER371"/>
  <c r="EW371" s="1"/>
  <c r="P372"/>
  <c r="U372" s="1"/>
  <c r="AB372"/>
  <c r="AG372" s="1"/>
  <c r="AN372"/>
  <c r="AS372"/>
  <c r="AZ372"/>
  <c r="BE372" s="1"/>
  <c r="BL372"/>
  <c r="BQ372" s="1"/>
  <c r="BX372"/>
  <c r="CC372" s="1"/>
  <c r="CJ372"/>
  <c r="CO372" s="1"/>
  <c r="CV372"/>
  <c r="DA372" s="1"/>
  <c r="DH372"/>
  <c r="DM372" s="1"/>
  <c r="DT372"/>
  <c r="DY372" s="1"/>
  <c r="EF372"/>
  <c r="EK372" s="1"/>
  <c r="ER372"/>
  <c r="EW372" s="1"/>
  <c r="P373"/>
  <c r="U373" s="1"/>
  <c r="AB373"/>
  <c r="AG373" s="1"/>
  <c r="AN373"/>
  <c r="AS373" s="1"/>
  <c r="AZ373"/>
  <c r="BE373" s="1"/>
  <c r="BL373"/>
  <c r="BQ373" s="1"/>
  <c r="BX373"/>
  <c r="CC373" s="1"/>
  <c r="CJ373"/>
  <c r="CO373" s="1"/>
  <c r="CV373"/>
  <c r="DA373" s="1"/>
  <c r="DH373"/>
  <c r="DM373" s="1"/>
  <c r="DT373"/>
  <c r="DY373" s="1"/>
  <c r="EF373"/>
  <c r="EK373" s="1"/>
  <c r="ER373"/>
  <c r="EW373" s="1"/>
  <c r="P374"/>
  <c r="U374" s="1"/>
  <c r="AB374"/>
  <c r="AG374" s="1"/>
  <c r="AN374"/>
  <c r="AS374" s="1"/>
  <c r="AZ374"/>
  <c r="BE374" s="1"/>
  <c r="BL374"/>
  <c r="BQ374" s="1"/>
  <c r="BX374"/>
  <c r="CC374" s="1"/>
  <c r="CJ374"/>
  <c r="CO374" s="1"/>
  <c r="CV374"/>
  <c r="DA374" s="1"/>
  <c r="DH374"/>
  <c r="DM374" s="1"/>
  <c r="DT374"/>
  <c r="DY374" s="1"/>
  <c r="EF374"/>
  <c r="EK374"/>
  <c r="ER374"/>
  <c r="EW374" s="1"/>
  <c r="P375"/>
  <c r="U375" s="1"/>
  <c r="AB375"/>
  <c r="AG375" s="1"/>
  <c r="AN375"/>
  <c r="AS375" s="1"/>
  <c r="AZ375"/>
  <c r="BE375" s="1"/>
  <c r="BL375"/>
  <c r="BQ375" s="1"/>
  <c r="BX375"/>
  <c r="CC375" s="1"/>
  <c r="CJ375"/>
  <c r="CO375" s="1"/>
  <c r="CV375"/>
  <c r="DA375" s="1"/>
  <c r="DH375"/>
  <c r="DM375" s="1"/>
  <c r="DT375"/>
  <c r="DY375" s="1"/>
  <c r="EF375"/>
  <c r="EK375" s="1"/>
  <c r="ER375"/>
  <c r="EW375" s="1"/>
  <c r="P376"/>
  <c r="U376" s="1"/>
  <c r="AB376"/>
  <c r="AG376" s="1"/>
  <c r="AN376"/>
  <c r="AS376" s="1"/>
  <c r="AZ376"/>
  <c r="BE376" s="1"/>
  <c r="BL376"/>
  <c r="BQ376" s="1"/>
  <c r="BX376"/>
  <c r="CC376" s="1"/>
  <c r="CJ376"/>
  <c r="CO376" s="1"/>
  <c r="CV376"/>
  <c r="DA376" s="1"/>
  <c r="DH376"/>
  <c r="DM376"/>
  <c r="DT376"/>
  <c r="DY376" s="1"/>
  <c r="EF376"/>
  <c r="EK376" s="1"/>
  <c r="ER376"/>
  <c r="EW376" s="1"/>
  <c r="P377"/>
  <c r="U377" s="1"/>
  <c r="AB377"/>
  <c r="AG377" s="1"/>
  <c r="AN377"/>
  <c r="AS377" s="1"/>
  <c r="AZ377"/>
  <c r="BE377" s="1"/>
  <c r="BL377"/>
  <c r="BQ377" s="1"/>
  <c r="BX377"/>
  <c r="CC377" s="1"/>
  <c r="CJ377"/>
  <c r="CO377" s="1"/>
  <c r="CV377"/>
  <c r="DA377" s="1"/>
  <c r="DH377"/>
  <c r="DM377" s="1"/>
  <c r="DT377"/>
  <c r="DY377" s="1"/>
  <c r="EF377"/>
  <c r="EK377" s="1"/>
  <c r="ER377"/>
  <c r="EW377" s="1"/>
  <c r="P378"/>
  <c r="U378"/>
  <c r="AB378"/>
  <c r="AG378" s="1"/>
  <c r="AN378"/>
  <c r="AS378" s="1"/>
  <c r="AZ378"/>
  <c r="BE378" s="1"/>
  <c r="BL378"/>
  <c r="BQ378" s="1"/>
  <c r="BX378"/>
  <c r="CC378" s="1"/>
  <c r="CJ378"/>
  <c r="CO378" s="1"/>
  <c r="CV378"/>
  <c r="DA378" s="1"/>
  <c r="DH378"/>
  <c r="DM378" s="1"/>
  <c r="DT378"/>
  <c r="DY378" s="1"/>
  <c r="EF378"/>
  <c r="EK378"/>
  <c r="ER378"/>
  <c r="EW378" s="1"/>
  <c r="P379"/>
  <c r="U379" s="1"/>
  <c r="AB379"/>
  <c r="AG379" s="1"/>
  <c r="AN379"/>
  <c r="AS379" s="1"/>
  <c r="AZ379"/>
  <c r="BE379" s="1"/>
  <c r="BL379"/>
  <c r="BQ379" s="1"/>
  <c r="BX379"/>
  <c r="CC379" s="1"/>
  <c r="CJ379"/>
  <c r="CO379" s="1"/>
  <c r="CV379"/>
  <c r="DA379" s="1"/>
  <c r="DH379"/>
  <c r="DM379" s="1"/>
  <c r="DT379"/>
  <c r="DY379" s="1"/>
  <c r="EF379"/>
  <c r="EK379" s="1"/>
  <c r="ER379"/>
  <c r="EW379" s="1"/>
  <c r="P380"/>
  <c r="U380" s="1"/>
  <c r="AB380"/>
  <c r="AG380" s="1"/>
  <c r="AN380"/>
  <c r="AS380" s="1"/>
  <c r="AZ380"/>
  <c r="BE380" s="1"/>
  <c r="BL380"/>
  <c r="BQ380" s="1"/>
  <c r="BX380"/>
  <c r="CC380" s="1"/>
  <c r="CJ380"/>
  <c r="CO380" s="1"/>
  <c r="CV380"/>
  <c r="DA380" s="1"/>
  <c r="DH380"/>
  <c r="DM380" s="1"/>
  <c r="DT380"/>
  <c r="DY380" s="1"/>
  <c r="EF380"/>
  <c r="EK380" s="1"/>
  <c r="ER380"/>
  <c r="EW380" s="1"/>
  <c r="P381"/>
  <c r="U381" s="1"/>
  <c r="AB381"/>
  <c r="AG381" s="1"/>
  <c r="AN381"/>
  <c r="AS381" s="1"/>
  <c r="AZ381"/>
  <c r="BE381" s="1"/>
  <c r="BL381"/>
  <c r="BQ381" s="1"/>
  <c r="BX381"/>
  <c r="CC381" s="1"/>
  <c r="CJ381"/>
  <c r="CO381"/>
  <c r="CV381"/>
  <c r="DA381" s="1"/>
  <c r="DH381"/>
  <c r="DM381" s="1"/>
  <c r="DT381"/>
  <c r="DY381" s="1"/>
  <c r="EF381"/>
  <c r="EK381" s="1"/>
  <c r="ER381"/>
  <c r="EW381" s="1"/>
  <c r="P382"/>
  <c r="U382" s="1"/>
  <c r="AB382"/>
  <c r="AG382" s="1"/>
  <c r="AN382"/>
  <c r="AS382" s="1"/>
  <c r="AZ382"/>
  <c r="BE382" s="1"/>
  <c r="BL382"/>
  <c r="BQ382" s="1"/>
  <c r="BX382"/>
  <c r="CC382" s="1"/>
  <c r="CJ382"/>
  <c r="CO382" s="1"/>
  <c r="CV382"/>
  <c r="DA382" s="1"/>
  <c r="DH382"/>
  <c r="DM382" s="1"/>
  <c r="DT382"/>
  <c r="DY382" s="1"/>
  <c r="EF382"/>
  <c r="EK382" s="1"/>
  <c r="ER382"/>
  <c r="EW382" s="1"/>
  <c r="P383"/>
  <c r="U383" s="1"/>
  <c r="AB383"/>
  <c r="AG383" s="1"/>
  <c r="AN383"/>
  <c r="AS383" s="1"/>
  <c r="AZ383"/>
  <c r="BE383" s="1"/>
  <c r="BL383"/>
  <c r="BQ383" s="1"/>
  <c r="BX383"/>
  <c r="CC383" s="1"/>
  <c r="CJ383"/>
  <c r="CO383" s="1"/>
  <c r="CV383"/>
  <c r="DA383" s="1"/>
  <c r="DH383"/>
  <c r="DM383" s="1"/>
  <c r="DT383"/>
  <c r="DY383" s="1"/>
  <c r="EF383"/>
  <c r="EK383" s="1"/>
  <c r="ER383"/>
  <c r="EW383" s="1"/>
  <c r="P384"/>
  <c r="U384" s="1"/>
  <c r="AB384"/>
  <c r="AG384" s="1"/>
  <c r="AN384"/>
  <c r="AS384" s="1"/>
  <c r="AZ384"/>
  <c r="BE384" s="1"/>
  <c r="BL384"/>
  <c r="BQ384" s="1"/>
  <c r="BX384"/>
  <c r="CC384" s="1"/>
  <c r="CJ384"/>
  <c r="CO384" s="1"/>
  <c r="CV384"/>
  <c r="DA384" s="1"/>
  <c r="DH384"/>
  <c r="DM384"/>
  <c r="DT384"/>
  <c r="DY384" s="1"/>
  <c r="EF384"/>
  <c r="EK384" s="1"/>
  <c r="ER384"/>
  <c r="EW384" s="1"/>
  <c r="P385"/>
  <c r="U385" s="1"/>
  <c r="AB385"/>
  <c r="AG385" s="1"/>
  <c r="AN385"/>
  <c r="AS385" s="1"/>
  <c r="AZ385"/>
  <c r="BE385" s="1"/>
  <c r="BL385"/>
  <c r="BQ385" s="1"/>
  <c r="BX385"/>
  <c r="CC385" s="1"/>
  <c r="CJ385"/>
  <c r="CO385" s="1"/>
  <c r="CV385"/>
  <c r="DA385" s="1"/>
  <c r="DH385"/>
  <c r="DM385" s="1"/>
  <c r="DT385"/>
  <c r="DY385" s="1"/>
  <c r="EF385"/>
  <c r="EK385" s="1"/>
  <c r="ER385"/>
  <c r="EW385" s="1"/>
  <c r="P386"/>
  <c r="U386" s="1"/>
  <c r="AB386"/>
  <c r="AG386" s="1"/>
  <c r="AN386"/>
  <c r="AS386" s="1"/>
  <c r="AZ386"/>
  <c r="BE386" s="1"/>
  <c r="BL386"/>
  <c r="BQ386" s="1"/>
  <c r="BX386"/>
  <c r="CC386" s="1"/>
  <c r="CJ386"/>
  <c r="CO386" s="1"/>
  <c r="CV386"/>
  <c r="DA386" s="1"/>
  <c r="DH386"/>
  <c r="DM386" s="1"/>
  <c r="DT386"/>
  <c r="DY386" s="1"/>
  <c r="EF386"/>
  <c r="EK386" s="1"/>
  <c r="ER386"/>
  <c r="EW386" s="1"/>
  <c r="P387"/>
  <c r="U387" s="1"/>
  <c r="AB387"/>
  <c r="AG387" s="1"/>
  <c r="AN387"/>
  <c r="AS387" s="1"/>
  <c r="AZ387"/>
  <c r="BE387" s="1"/>
  <c r="BL387"/>
  <c r="BQ387"/>
  <c r="BX387"/>
  <c r="CC387" s="1"/>
  <c r="CJ387"/>
  <c r="CO387" s="1"/>
  <c r="CV387"/>
  <c r="DA387" s="1"/>
  <c r="DH387"/>
  <c r="DM387" s="1"/>
  <c r="DT387"/>
  <c r="DY387" s="1"/>
  <c r="EF387"/>
  <c r="EK387" s="1"/>
  <c r="ER387"/>
  <c r="EW387" s="1"/>
  <c r="J357" i="16" l="1"/>
  <c r="K357" s="1"/>
  <c r="E106" i="9"/>
  <c r="E107"/>
  <c r="E108"/>
  <c r="E109"/>
  <c r="E110"/>
  <c r="E111"/>
  <c r="E112"/>
  <c r="E113"/>
  <c r="E114"/>
  <c r="E115"/>
  <c r="E116"/>
  <c r="E117"/>
  <c r="E118"/>
  <c r="E119"/>
  <c r="E120"/>
  <c r="E121"/>
  <c r="E122"/>
  <c r="E123"/>
  <c r="E124"/>
  <c r="E125"/>
  <c r="E126"/>
  <c r="E127"/>
  <c r="E128"/>
  <c r="E129"/>
  <c r="E130"/>
  <c r="E131"/>
  <c r="E132"/>
  <c r="E133"/>
  <c r="E134"/>
  <c r="E135"/>
  <c r="F106"/>
  <c r="F107"/>
  <c r="F108"/>
  <c r="F109"/>
  <c r="F110"/>
  <c r="F111"/>
  <c r="F112"/>
  <c r="F113"/>
  <c r="F114"/>
  <c r="F115"/>
  <c r="F116"/>
  <c r="F117"/>
  <c r="F118"/>
  <c r="F119"/>
  <c r="F120"/>
  <c r="F121"/>
  <c r="F122"/>
  <c r="F123"/>
  <c r="F124"/>
  <c r="F125"/>
  <c r="F126"/>
  <c r="F127"/>
  <c r="F128"/>
  <c r="F129"/>
  <c r="F130"/>
  <c r="F131"/>
  <c r="F132"/>
  <c r="F133"/>
  <c r="F134"/>
  <c r="E86"/>
  <c r="B86"/>
  <c r="J339" i="16"/>
  <c r="E88" i="9" s="1"/>
  <c r="J340" i="16"/>
  <c r="E89" i="9" s="1"/>
  <c r="J341" i="16"/>
  <c r="E90" i="9" s="1"/>
  <c r="J342" i="16"/>
  <c r="E91" i="9" s="1"/>
  <c r="J343" i="16"/>
  <c r="E92" i="9" s="1"/>
  <c r="J344" i="16"/>
  <c r="E93" i="9" s="1"/>
  <c r="J345" i="16"/>
  <c r="E94" i="9" s="1"/>
  <c r="J346" i="16"/>
  <c r="E95" i="9" s="1"/>
  <c r="J347" i="16"/>
  <c r="E96" i="9" s="1"/>
  <c r="J348" i="16"/>
  <c r="E97" i="9" s="1"/>
  <c r="J349" i="16"/>
  <c r="E98" i="9" s="1"/>
  <c r="J350" i="16"/>
  <c r="E99" i="9" s="1"/>
  <c r="J351" i="16"/>
  <c r="E100" i="9" s="1"/>
  <c r="J352" i="16"/>
  <c r="E101" i="9" s="1"/>
  <c r="J353" i="16"/>
  <c r="E102" i="9" s="1"/>
  <c r="J354" i="16"/>
  <c r="E103" i="9" s="1"/>
  <c r="J355" i="16"/>
  <c r="K355" s="1"/>
  <c r="F104" i="9" s="1"/>
  <c r="J356" i="16"/>
  <c r="E105" i="9" s="1"/>
  <c r="F135"/>
  <c r="J338" i="16"/>
  <c r="E87" i="9" s="1"/>
  <c r="K3" i="2"/>
  <c r="K4"/>
  <c r="K5"/>
  <c r="K6"/>
  <c r="K2"/>
  <c r="L2" s="1"/>
  <c r="AT2"/>
  <c r="AT3"/>
  <c r="AT4"/>
  <c r="AT5"/>
  <c r="AT6"/>
  <c r="AT7"/>
  <c r="AT8"/>
  <c r="AT9"/>
  <c r="AT10"/>
  <c r="AT11"/>
  <c r="AT12"/>
  <c r="AT13"/>
  <c r="AT14"/>
  <c r="AT15"/>
  <c r="AT16"/>
  <c r="AT17"/>
  <c r="AT18"/>
  <c r="AT19"/>
  <c r="AT1"/>
  <c r="AR2"/>
  <c r="AR3"/>
  <c r="AR4"/>
  <c r="AR5"/>
  <c r="AR6"/>
  <c r="AR7"/>
  <c r="AR8"/>
  <c r="AR9"/>
  <c r="AR10"/>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1"/>
  <c r="AQ2"/>
  <c r="AQ3"/>
  <c r="AQ4"/>
  <c r="AQ5"/>
  <c r="AQ6"/>
  <c r="AQ7"/>
  <c r="AQ1"/>
  <c r="K315" i="16" l="1"/>
  <c r="C330" i="9" s="1"/>
  <c r="K317" i="16"/>
  <c r="C332" i="9" s="1"/>
  <c r="K319" i="16"/>
  <c r="C334" i="9" s="1"/>
  <c r="K318" i="16"/>
  <c r="C333" i="9" s="1"/>
  <c r="K316" i="16"/>
  <c r="C331" i="9" s="1"/>
  <c r="K104" i="16"/>
  <c r="C119" i="9" s="1"/>
  <c r="K120" i="16"/>
  <c r="C135" i="9" s="1"/>
  <c r="K136" i="16"/>
  <c r="C151" i="9" s="1"/>
  <c r="K152" i="16"/>
  <c r="C167" i="9" s="1"/>
  <c r="K168" i="16"/>
  <c r="C183" i="9" s="1"/>
  <c r="K184" i="16"/>
  <c r="C199" i="9" s="1"/>
  <c r="K200" i="16"/>
  <c r="C215" i="9" s="1"/>
  <c r="K216" i="16"/>
  <c r="C231" i="9" s="1"/>
  <c r="K232" i="16"/>
  <c r="C247" i="9" s="1"/>
  <c r="K248" i="16"/>
  <c r="C263" i="9" s="1"/>
  <c r="K264" i="16"/>
  <c r="C279" i="9" s="1"/>
  <c r="K280" i="16"/>
  <c r="C295" i="9" s="1"/>
  <c r="K296" i="16"/>
  <c r="C311" i="9" s="1"/>
  <c r="K312" i="16"/>
  <c r="C327" i="9" s="1"/>
  <c r="K114" i="16"/>
  <c r="C129" i="9" s="1"/>
  <c r="K146" i="16"/>
  <c r="C161" i="9" s="1"/>
  <c r="K178" i="16"/>
  <c r="C193" i="9" s="1"/>
  <c r="K210" i="16"/>
  <c r="C225" i="9" s="1"/>
  <c r="K242" i="16"/>
  <c r="C257" i="9" s="1"/>
  <c r="K274" i="16"/>
  <c r="C289" i="9" s="1"/>
  <c r="K117" i="16"/>
  <c r="C132" i="9" s="1"/>
  <c r="K149" i="16"/>
  <c r="C164" i="9" s="1"/>
  <c r="K181" i="16"/>
  <c r="C196" i="9" s="1"/>
  <c r="K213" i="16"/>
  <c r="C228" i="9" s="1"/>
  <c r="K245" i="16"/>
  <c r="C260" i="9" s="1"/>
  <c r="K277" i="16"/>
  <c r="C292" i="9" s="1"/>
  <c r="K309" i="16"/>
  <c r="C324" i="9" s="1"/>
  <c r="K107" i="16"/>
  <c r="C122" i="9" s="1"/>
  <c r="K123" i="16"/>
  <c r="C138" i="9" s="1"/>
  <c r="K139" i="16"/>
  <c r="C154" i="9" s="1"/>
  <c r="K155" i="16"/>
  <c r="C170" i="9" s="1"/>
  <c r="K171" i="16"/>
  <c r="C186" i="9" s="1"/>
  <c r="K187" i="16"/>
  <c r="C202" i="9" s="1"/>
  <c r="K203" i="16"/>
  <c r="C218" i="9" s="1"/>
  <c r="K219" i="16"/>
  <c r="C234" i="9" s="1"/>
  <c r="K235" i="16"/>
  <c r="C250" i="9" s="1"/>
  <c r="K251" i="16"/>
  <c r="C266" i="9" s="1"/>
  <c r="K267" i="16"/>
  <c r="C282" i="9" s="1"/>
  <c r="K283" i="16"/>
  <c r="C298" i="9" s="1"/>
  <c r="K299" i="16"/>
  <c r="C314" i="9" s="1"/>
  <c r="K126" i="16"/>
  <c r="C141" i="9" s="1"/>
  <c r="K158" i="16"/>
  <c r="C173" i="9" s="1"/>
  <c r="K190" i="16"/>
  <c r="C205" i="9" s="1"/>
  <c r="K222" i="16"/>
  <c r="C237" i="9" s="1"/>
  <c r="K254" i="16"/>
  <c r="C269" i="9" s="1"/>
  <c r="K286" i="16"/>
  <c r="C301" i="9" s="1"/>
  <c r="K310" i="16"/>
  <c r="C325" i="9" s="1"/>
  <c r="K105" i="16"/>
  <c r="C120" i="9" s="1"/>
  <c r="K137" i="16"/>
  <c r="C152" i="9" s="1"/>
  <c r="K169" i="16"/>
  <c r="C184" i="9" s="1"/>
  <c r="K201" i="16"/>
  <c r="C216" i="9" s="1"/>
  <c r="K233" i="16"/>
  <c r="C248" i="9" s="1"/>
  <c r="K265" i="16"/>
  <c r="C280" i="9" s="1"/>
  <c r="K297" i="16"/>
  <c r="C312" i="9" s="1"/>
  <c r="K84" i="16"/>
  <c r="C99" i="9" s="1"/>
  <c r="K100" i="16"/>
  <c r="C115" i="9" s="1"/>
  <c r="K116" i="16"/>
  <c r="C131" i="9" s="1"/>
  <c r="K132" i="16"/>
  <c r="C147" i="9" s="1"/>
  <c r="K148" i="16"/>
  <c r="C163" i="9" s="1"/>
  <c r="K164" i="16"/>
  <c r="C179" i="9" s="1"/>
  <c r="K180" i="16"/>
  <c r="C195" i="9" s="1"/>
  <c r="K196" i="16"/>
  <c r="C211" i="9" s="1"/>
  <c r="K212" i="16"/>
  <c r="C227" i="9" s="1"/>
  <c r="K228" i="16"/>
  <c r="C243" i="9" s="1"/>
  <c r="K244" i="16"/>
  <c r="C259" i="9" s="1"/>
  <c r="K260" i="16"/>
  <c r="C275" i="9" s="1"/>
  <c r="K276" i="16"/>
  <c r="C291" i="9" s="1"/>
  <c r="K292" i="16"/>
  <c r="C307" i="9" s="1"/>
  <c r="K308" i="16"/>
  <c r="C323" i="9" s="1"/>
  <c r="K106" i="16"/>
  <c r="C121" i="9" s="1"/>
  <c r="K138" i="16"/>
  <c r="C153" i="9" s="1"/>
  <c r="K170" i="16"/>
  <c r="C185" i="9" s="1"/>
  <c r="K202" i="16"/>
  <c r="C217" i="9" s="1"/>
  <c r="K234" i="16"/>
  <c r="C249" i="9" s="1"/>
  <c r="K266" i="16"/>
  <c r="C281" i="9" s="1"/>
  <c r="K298" i="16"/>
  <c r="C313" i="9" s="1"/>
  <c r="K141" i="16"/>
  <c r="C156" i="9" s="1"/>
  <c r="K173" i="16"/>
  <c r="C188" i="9" s="1"/>
  <c r="K205" i="16"/>
  <c r="C220" i="9" s="1"/>
  <c r="K237" i="16"/>
  <c r="C252" i="9" s="1"/>
  <c r="K269" i="16"/>
  <c r="C284" i="9" s="1"/>
  <c r="K301" i="16"/>
  <c r="C316" i="9" s="1"/>
  <c r="K103" i="16"/>
  <c r="C118" i="9" s="1"/>
  <c r="K119" i="16"/>
  <c r="C134" i="9" s="1"/>
  <c r="K135" i="16"/>
  <c r="C150" i="9" s="1"/>
  <c r="K151" i="16"/>
  <c r="C166" i="9" s="1"/>
  <c r="K167" i="16"/>
  <c r="C182" i="9" s="1"/>
  <c r="K183" i="16"/>
  <c r="C198" i="9" s="1"/>
  <c r="K199" i="16"/>
  <c r="C214" i="9" s="1"/>
  <c r="K215" i="16"/>
  <c r="C230" i="9" s="1"/>
  <c r="K231" i="16"/>
  <c r="C246" i="9" s="1"/>
  <c r="K247" i="16"/>
  <c r="C262" i="9" s="1"/>
  <c r="K263" i="16"/>
  <c r="C278" i="9" s="1"/>
  <c r="K279" i="16"/>
  <c r="C294" i="9" s="1"/>
  <c r="K295" i="16"/>
  <c r="C310" i="9" s="1"/>
  <c r="K311" i="16"/>
  <c r="C326" i="9" s="1"/>
  <c r="K82" i="16"/>
  <c r="C97" i="9" s="1"/>
  <c r="K118" i="16"/>
  <c r="C133" i="9" s="1"/>
  <c r="K150" i="16"/>
  <c r="C165" i="9" s="1"/>
  <c r="K182" i="16"/>
  <c r="C197" i="9" s="1"/>
  <c r="K214" i="16"/>
  <c r="C229" i="9" s="1"/>
  <c r="K246" i="16"/>
  <c r="C261" i="9" s="1"/>
  <c r="K278" i="16"/>
  <c r="C293" i="9" s="1"/>
  <c r="K306" i="16"/>
  <c r="C321" i="9" s="1"/>
  <c r="K129" i="16"/>
  <c r="C144" i="9" s="1"/>
  <c r="K161" i="16"/>
  <c r="C176" i="9" s="1"/>
  <c r="K193" i="16"/>
  <c r="C208" i="9" s="1"/>
  <c r="K225" i="16"/>
  <c r="C240" i="9" s="1"/>
  <c r="K257" i="16"/>
  <c r="C272" i="9" s="1"/>
  <c r="K289" i="16"/>
  <c r="C304" i="9" s="1"/>
  <c r="K80" i="16"/>
  <c r="C95" i="9" s="1"/>
  <c r="K96" i="16"/>
  <c r="C111" i="9" s="1"/>
  <c r="K112" i="16"/>
  <c r="C127" i="9" s="1"/>
  <c r="K128" i="16"/>
  <c r="C143" i="9" s="1"/>
  <c r="K144" i="16"/>
  <c r="C159" i="9" s="1"/>
  <c r="K160" i="16"/>
  <c r="C175" i="9" s="1"/>
  <c r="K176" i="16"/>
  <c r="C191" i="9" s="1"/>
  <c r="K192" i="16"/>
  <c r="C207" i="9" s="1"/>
  <c r="K208" i="16"/>
  <c r="C223" i="9" s="1"/>
  <c r="K224" i="16"/>
  <c r="C239" i="9" s="1"/>
  <c r="K240" i="16"/>
  <c r="C255" i="9" s="1"/>
  <c r="K256" i="16"/>
  <c r="C271" i="9" s="1"/>
  <c r="K272" i="16"/>
  <c r="C287" i="9" s="1"/>
  <c r="K288" i="16"/>
  <c r="C303" i="9" s="1"/>
  <c r="K304" i="16"/>
  <c r="C319" i="9" s="1"/>
  <c r="K130" i="16"/>
  <c r="C145" i="9" s="1"/>
  <c r="K162" i="16"/>
  <c r="C177" i="9" s="1"/>
  <c r="K194" i="16"/>
  <c r="C209" i="9" s="1"/>
  <c r="K226" i="16"/>
  <c r="C241" i="9" s="1"/>
  <c r="K258" i="16"/>
  <c r="C273" i="9" s="1"/>
  <c r="K290" i="16"/>
  <c r="C305" i="9" s="1"/>
  <c r="K133" i="16"/>
  <c r="C148" i="9" s="1"/>
  <c r="K165" i="16"/>
  <c r="C180" i="9" s="1"/>
  <c r="K197" i="16"/>
  <c r="C212" i="9" s="1"/>
  <c r="K229" i="16"/>
  <c r="C244" i="9" s="1"/>
  <c r="K261" i="16"/>
  <c r="C276" i="9" s="1"/>
  <c r="K293" i="16"/>
  <c r="C308" i="9" s="1"/>
  <c r="K99" i="16"/>
  <c r="C114" i="9" s="1"/>
  <c r="K115" i="16"/>
  <c r="C130" i="9" s="1"/>
  <c r="K131" i="16"/>
  <c r="C146" i="9" s="1"/>
  <c r="K147" i="16"/>
  <c r="C162" i="9" s="1"/>
  <c r="K163" i="16"/>
  <c r="C178" i="9" s="1"/>
  <c r="K179" i="16"/>
  <c r="C194" i="9" s="1"/>
  <c r="K195" i="16"/>
  <c r="C210" i="9" s="1"/>
  <c r="K211" i="16"/>
  <c r="C226" i="9" s="1"/>
  <c r="K227" i="16"/>
  <c r="C242" i="9" s="1"/>
  <c r="K243" i="16"/>
  <c r="C258" i="9" s="1"/>
  <c r="K259" i="16"/>
  <c r="C274" i="9" s="1"/>
  <c r="K275" i="16"/>
  <c r="C290" i="9" s="1"/>
  <c r="K291" i="16"/>
  <c r="C306" i="9" s="1"/>
  <c r="K307" i="16"/>
  <c r="C322" i="9" s="1"/>
  <c r="K142" i="16"/>
  <c r="C157" i="9" s="1"/>
  <c r="K174" i="16"/>
  <c r="C189" i="9" s="1"/>
  <c r="K206" i="16"/>
  <c r="C221" i="9" s="1"/>
  <c r="K238" i="16"/>
  <c r="C253" i="9" s="1"/>
  <c r="K270" i="16"/>
  <c r="C285" i="9" s="1"/>
  <c r="K302" i="16"/>
  <c r="C317" i="9" s="1"/>
  <c r="K121" i="16"/>
  <c r="C136" i="9" s="1"/>
  <c r="K153" i="16"/>
  <c r="C168" i="9" s="1"/>
  <c r="K185" i="16"/>
  <c r="C200" i="9" s="1"/>
  <c r="K217" i="16"/>
  <c r="C232" i="9" s="1"/>
  <c r="K249" i="16"/>
  <c r="C264" i="9" s="1"/>
  <c r="K281" i="16"/>
  <c r="C296" i="9" s="1"/>
  <c r="K313" i="16"/>
  <c r="C328" i="9" s="1"/>
  <c r="K108" i="16"/>
  <c r="C123" i="9" s="1"/>
  <c r="K124" i="16"/>
  <c r="C139" i="9" s="1"/>
  <c r="K140" i="16"/>
  <c r="C155" i="9" s="1"/>
  <c r="K156" i="16"/>
  <c r="C171" i="9" s="1"/>
  <c r="K172" i="16"/>
  <c r="C187" i="9" s="1"/>
  <c r="K188" i="16"/>
  <c r="C203" i="9" s="1"/>
  <c r="K204" i="16"/>
  <c r="C219" i="9" s="1"/>
  <c r="K220" i="16"/>
  <c r="C235" i="9" s="1"/>
  <c r="K236" i="16"/>
  <c r="C251" i="9" s="1"/>
  <c r="K252" i="16"/>
  <c r="C267" i="9" s="1"/>
  <c r="K268" i="16"/>
  <c r="C283" i="9" s="1"/>
  <c r="K284" i="16"/>
  <c r="C299" i="9" s="1"/>
  <c r="K300" i="16"/>
  <c r="C315" i="9" s="1"/>
  <c r="K122" i="16"/>
  <c r="C137" i="9" s="1"/>
  <c r="K154" i="16"/>
  <c r="C169" i="9" s="1"/>
  <c r="K186" i="16"/>
  <c r="C201" i="9" s="1"/>
  <c r="K218" i="16"/>
  <c r="C233" i="9" s="1"/>
  <c r="K250" i="16"/>
  <c r="C265" i="9" s="1"/>
  <c r="K282" i="16"/>
  <c r="C297" i="9" s="1"/>
  <c r="K93" i="16"/>
  <c r="C108" i="9" s="1"/>
  <c r="K125" i="16"/>
  <c r="C140" i="9" s="1"/>
  <c r="K157" i="16"/>
  <c r="C172" i="9" s="1"/>
  <c r="K189" i="16"/>
  <c r="C204" i="9" s="1"/>
  <c r="K221" i="16"/>
  <c r="C236" i="9" s="1"/>
  <c r="K253" i="16"/>
  <c r="C268" i="9" s="1"/>
  <c r="K285" i="16"/>
  <c r="C300" i="9" s="1"/>
  <c r="K127" i="16"/>
  <c r="C142" i="9" s="1"/>
  <c r="K143" i="16"/>
  <c r="C158" i="9" s="1"/>
  <c r="K159" i="16"/>
  <c r="C174" i="9" s="1"/>
  <c r="K175" i="16"/>
  <c r="C190" i="9" s="1"/>
  <c r="K191" i="16"/>
  <c r="C206" i="9" s="1"/>
  <c r="K207" i="16"/>
  <c r="C222" i="9" s="1"/>
  <c r="K223" i="16"/>
  <c r="C238" i="9" s="1"/>
  <c r="K239" i="16"/>
  <c r="C254" i="9" s="1"/>
  <c r="K255" i="16"/>
  <c r="C270" i="9" s="1"/>
  <c r="K271" i="16"/>
  <c r="C286" i="9" s="1"/>
  <c r="K287" i="16"/>
  <c r="C302" i="9" s="1"/>
  <c r="K303" i="16"/>
  <c r="C318" i="9" s="1"/>
  <c r="K98" i="16"/>
  <c r="C113" i="9" s="1"/>
  <c r="K134" i="16"/>
  <c r="C149" i="9" s="1"/>
  <c r="K166" i="16"/>
  <c r="C181" i="9" s="1"/>
  <c r="K198" i="16"/>
  <c r="C213" i="9" s="1"/>
  <c r="K230" i="16"/>
  <c r="C245" i="9" s="1"/>
  <c r="K262" i="16"/>
  <c r="C277" i="9" s="1"/>
  <c r="K294" i="16"/>
  <c r="C309" i="9" s="1"/>
  <c r="K314" i="16"/>
  <c r="C329" i="9" s="1"/>
  <c r="K81" i="16"/>
  <c r="C96" i="9" s="1"/>
  <c r="K113" i="16"/>
  <c r="C128" i="9" s="1"/>
  <c r="K145" i="16"/>
  <c r="C160" i="9" s="1"/>
  <c r="K177" i="16"/>
  <c r="C192" i="9" s="1"/>
  <c r="K209" i="16"/>
  <c r="C224" i="9" s="1"/>
  <c r="K241" i="16"/>
  <c r="C256" i="9" s="1"/>
  <c r="K273" i="16"/>
  <c r="C288" i="9" s="1"/>
  <c r="K305" i="16"/>
  <c r="C320" i="9" s="1"/>
  <c r="E104"/>
  <c r="K356" i="16"/>
  <c r="F105" i="9" s="1"/>
  <c r="J16" i="2" l="1"/>
  <c r="L16" s="1"/>
  <c r="I3"/>
  <c r="I4"/>
  <c r="I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162"/>
  <c r="I1163"/>
  <c r="I1164"/>
  <c r="I1165"/>
  <c r="I1166"/>
  <c r="I1167"/>
  <c r="I1168"/>
  <c r="I1169"/>
  <c r="I1170"/>
  <c r="I1171"/>
  <c r="I1172"/>
  <c r="I1173"/>
  <c r="I1174"/>
  <c r="I1175"/>
  <c r="I1176"/>
  <c r="I1177"/>
  <c r="I1178"/>
  <c r="I1179"/>
  <c r="I1180"/>
  <c r="I1181"/>
  <c r="I1182"/>
  <c r="I1183"/>
  <c r="I1184"/>
  <c r="I1185"/>
  <c r="I1186"/>
  <c r="I1187"/>
  <c r="I1188"/>
  <c r="I1189"/>
  <c r="I1190"/>
  <c r="I1191"/>
  <c r="I1192"/>
  <c r="I1193"/>
  <c r="I2"/>
  <c r="F9" i="16" l="1"/>
  <c r="F5"/>
  <c r="F11"/>
  <c r="F8"/>
  <c r="F12"/>
  <c r="F7"/>
  <c r="F10"/>
  <c r="F6"/>
  <c r="L201"/>
  <c r="K6"/>
  <c r="K10"/>
  <c r="K12"/>
  <c r="K13"/>
  <c r="K14"/>
  <c r="K15"/>
  <c r="N8" i="2"/>
  <c r="A5" i="16" l="1"/>
  <c r="N2" i="2"/>
  <c r="N3"/>
  <c r="N4"/>
  <c r="N5"/>
  <c r="N6"/>
  <c r="N7"/>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A6" i="16" l="1"/>
  <c r="A7" l="1"/>
  <c r="J28" i="2"/>
  <c r="L28" s="1"/>
  <c r="G28"/>
  <c r="J27"/>
  <c r="L27" s="1"/>
  <c r="G27"/>
  <c r="J26"/>
  <c r="L26" s="1"/>
  <c r="G26"/>
  <c r="J25"/>
  <c r="G25"/>
  <c r="J24"/>
  <c r="L24" s="1"/>
  <c r="G24"/>
  <c r="J23"/>
  <c r="L23" s="1"/>
  <c r="G23"/>
  <c r="J22"/>
  <c r="L22" s="1"/>
  <c r="G22"/>
  <c r="J21"/>
  <c r="L21" s="1"/>
  <c r="G21"/>
  <c r="J20"/>
  <c r="L20" s="1"/>
  <c r="G20"/>
  <c r="J19"/>
  <c r="G19"/>
  <c r="J18"/>
  <c r="L18" s="1"/>
  <c r="G18"/>
  <c r="J17"/>
  <c r="L17" s="1"/>
  <c r="G17"/>
  <c r="G16"/>
  <c r="J15"/>
  <c r="L15" s="1"/>
  <c r="G15"/>
  <c r="J14"/>
  <c r="G14"/>
  <c r="J13"/>
  <c r="G13"/>
  <c r="J12"/>
  <c r="G12"/>
  <c r="J11"/>
  <c r="G11"/>
  <c r="J10"/>
  <c r="G10"/>
  <c r="J9"/>
  <c r="G9"/>
  <c r="J8"/>
  <c r="L8" s="1"/>
  <c r="G8"/>
  <c r="J7"/>
  <c r="L7" s="1"/>
  <c r="G7"/>
  <c r="J6"/>
  <c r="L6" s="1"/>
  <c r="G6"/>
  <c r="J5"/>
  <c r="J4"/>
  <c r="L4" s="1"/>
  <c r="G4"/>
  <c r="J3"/>
  <c r="L3" s="1"/>
  <c r="K321" i="16" s="1"/>
  <c r="C336" i="9" s="1"/>
  <c r="G3" i="2"/>
  <c r="K44" i="16"/>
  <c r="G2" i="2"/>
  <c r="B4" i="16" l="1"/>
  <c r="K320"/>
  <c r="C335" i="9" s="1"/>
  <c r="F14" i="16"/>
  <c r="F13"/>
  <c r="K83"/>
  <c r="C98" i="9" s="1"/>
  <c r="L19" i="2"/>
  <c r="K79" i="16"/>
  <c r="C94" i="9" s="1"/>
  <c r="L25" i="2"/>
  <c r="K111" i="16"/>
  <c r="C126" i="9" s="1"/>
  <c r="L10" i="2"/>
  <c r="K77" i="16"/>
  <c r="C92" i="9" s="1"/>
  <c r="L12" i="2"/>
  <c r="K76" i="16"/>
  <c r="C91" i="9" s="1"/>
  <c r="L14" i="2"/>
  <c r="K354" i="16"/>
  <c r="F103" i="9" s="1"/>
  <c r="L5" i="2"/>
  <c r="B5" i="16" s="1"/>
  <c r="K75"/>
  <c r="C90" i="9" s="1"/>
  <c r="L9" i="2"/>
  <c r="K86" i="16"/>
  <c r="C101" i="9" s="1"/>
  <c r="L11" i="2"/>
  <c r="K78" i="16" s="1"/>
  <c r="C93" i="9" s="1"/>
  <c r="K352" i="16"/>
  <c r="F101" i="9" s="1"/>
  <c r="L13" i="2"/>
  <c r="K73" i="16"/>
  <c r="C88" i="9" s="1"/>
  <c r="K89" i="16"/>
  <c r="C104" i="9" s="1"/>
  <c r="K4" i="16"/>
  <c r="K87"/>
  <c r="C102" i="9" s="1"/>
  <c r="K91" i="16"/>
  <c r="C106" i="9" s="1"/>
  <c r="K85" i="16"/>
  <c r="C100" i="9" s="1"/>
  <c r="B6" i="16"/>
  <c r="K110"/>
  <c r="C125" i="9" s="1"/>
  <c r="K90" i="16"/>
  <c r="C105" i="9" s="1"/>
  <c r="K94" i="16"/>
  <c r="C109" i="9" s="1"/>
  <c r="K92" i="16"/>
  <c r="C107" i="9" s="1"/>
  <c r="K95" i="16"/>
  <c r="C110" i="9" s="1"/>
  <c r="K102" i="16"/>
  <c r="C117" i="9" s="1"/>
  <c r="K109" i="16"/>
  <c r="C124" i="9" s="1"/>
  <c r="K344" i="16"/>
  <c r="F93" i="9" s="1"/>
  <c r="K347" i="16"/>
  <c r="F96" i="9" s="1"/>
  <c r="K339" i="16"/>
  <c r="F88" i="9" s="1"/>
  <c r="K349" i="16"/>
  <c r="F98" i="9" s="1"/>
  <c r="K338" i="16"/>
  <c r="F87" i="9" s="1"/>
  <c r="K345" i="16"/>
  <c r="F94" i="9" s="1"/>
  <c r="K341" i="16"/>
  <c r="F90" i="9" s="1"/>
  <c r="K346" i="16"/>
  <c r="F95" i="9" s="1"/>
  <c r="K351" i="16"/>
  <c r="F100" i="9" s="1"/>
  <c r="K353" i="16"/>
  <c r="F102" i="9" s="1"/>
  <c r="K343" i="16"/>
  <c r="F92" i="9" s="1"/>
  <c r="K348" i="16"/>
  <c r="F97" i="9" s="1"/>
  <c r="A8" i="16"/>
  <c r="B7" s="1"/>
  <c r="K11"/>
  <c r="K42"/>
  <c r="K43"/>
  <c r="K9"/>
  <c r="K5"/>
  <c r="G29" i="2"/>
  <c r="J29"/>
  <c r="F4" i="16" l="1"/>
  <c r="K74"/>
  <c r="C89" i="9" s="1"/>
  <c r="F15" i="16"/>
  <c r="L29" i="2"/>
  <c r="A9" i="16"/>
  <c r="N1193" i="2"/>
  <c r="J1193"/>
  <c r="L1193" s="1"/>
  <c r="A10" i="16" l="1"/>
  <c r="B9" s="1"/>
  <c r="G1193" i="2"/>
  <c r="N1192"/>
  <c r="J1192"/>
  <c r="L1192" s="1"/>
  <c r="G1192"/>
  <c r="N1191"/>
  <c r="J1191"/>
  <c r="L1191" s="1"/>
  <c r="G1191"/>
  <c r="N1190"/>
  <c r="J1190"/>
  <c r="L1190" s="1"/>
  <c r="G1190"/>
  <c r="N1189"/>
  <c r="J1189"/>
  <c r="L1189" s="1"/>
  <c r="G1189"/>
  <c r="N1188"/>
  <c r="J1188"/>
  <c r="L1188" s="1"/>
  <c r="G1188"/>
  <c r="N1187"/>
  <c r="J1187"/>
  <c r="L1187" s="1"/>
  <c r="G1187"/>
  <c r="N1186"/>
  <c r="J1186"/>
  <c r="L1186" s="1"/>
  <c r="G1186"/>
  <c r="N1185"/>
  <c r="J1185"/>
  <c r="L1185" s="1"/>
  <c r="G1185"/>
  <c r="N1184"/>
  <c r="J1184"/>
  <c r="L1184" s="1"/>
  <c r="G1184"/>
  <c r="N1183"/>
  <c r="J1183"/>
  <c r="L1183" s="1"/>
  <c r="G1183"/>
  <c r="N1182"/>
  <c r="J1182"/>
  <c r="L1182" s="1"/>
  <c r="G1182"/>
  <c r="N1181"/>
  <c r="J1181"/>
  <c r="L1181" s="1"/>
  <c r="G1181"/>
  <c r="N1180"/>
  <c r="J1180"/>
  <c r="L1180" s="1"/>
  <c r="G1180"/>
  <c r="N1179"/>
  <c r="J1179"/>
  <c r="L1179" s="1"/>
  <c r="G1179"/>
  <c r="N1178"/>
  <c r="J1178"/>
  <c r="L1178" s="1"/>
  <c r="G1178"/>
  <c r="N1177"/>
  <c r="J1177"/>
  <c r="L1177" s="1"/>
  <c r="G1177"/>
  <c r="N1176"/>
  <c r="J1176"/>
  <c r="L1176" s="1"/>
  <c r="G1176"/>
  <c r="N1175"/>
  <c r="J1175"/>
  <c r="L1175" s="1"/>
  <c r="G1175"/>
  <c r="N1174"/>
  <c r="J1174"/>
  <c r="L1174" s="1"/>
  <c r="G1174"/>
  <c r="N1173"/>
  <c r="J1173"/>
  <c r="L1173" s="1"/>
  <c r="G1173"/>
  <c r="N1172"/>
  <c r="J1172"/>
  <c r="L1172" s="1"/>
  <c r="G1172"/>
  <c r="N1171"/>
  <c r="J1171"/>
  <c r="L1171" s="1"/>
  <c r="G1171"/>
  <c r="N1170"/>
  <c r="J1170"/>
  <c r="L1170" s="1"/>
  <c r="G1170"/>
  <c r="N1169"/>
  <c r="J1169"/>
  <c r="L1169" s="1"/>
  <c r="G1169"/>
  <c r="N1168"/>
  <c r="J1168"/>
  <c r="L1168" s="1"/>
  <c r="G1168"/>
  <c r="N1167"/>
  <c r="J1167"/>
  <c r="L1167" s="1"/>
  <c r="G1167"/>
  <c r="N1166"/>
  <c r="J1166"/>
  <c r="L1166" s="1"/>
  <c r="G1166"/>
  <c r="N1165"/>
  <c r="J1165"/>
  <c r="L1165" s="1"/>
  <c r="G1165"/>
  <c r="N1164"/>
  <c r="J1164"/>
  <c r="L1164" s="1"/>
  <c r="G1164"/>
  <c r="N1163"/>
  <c r="J1163"/>
  <c r="L1163" s="1"/>
  <c r="G1163"/>
  <c r="N1162"/>
  <c r="J1162"/>
  <c r="L1162" s="1"/>
  <c r="G1162"/>
  <c r="N1161"/>
  <c r="J1161"/>
  <c r="L1161" s="1"/>
  <c r="G1161"/>
  <c r="N1160"/>
  <c r="J1160"/>
  <c r="L1160" s="1"/>
  <c r="G1160"/>
  <c r="N1159"/>
  <c r="J1159"/>
  <c r="L1159" s="1"/>
  <c r="G1159"/>
  <c r="N1158"/>
  <c r="J1158"/>
  <c r="L1158" s="1"/>
  <c r="G1158"/>
  <c r="N1157"/>
  <c r="J1157"/>
  <c r="L1157" s="1"/>
  <c r="G1157"/>
  <c r="N1156"/>
  <c r="J1156"/>
  <c r="L1156" s="1"/>
  <c r="G1156"/>
  <c r="N1155"/>
  <c r="J1155"/>
  <c r="L1155" s="1"/>
  <c r="G1155"/>
  <c r="N1154"/>
  <c r="J1154"/>
  <c r="L1154" s="1"/>
  <c r="G1154"/>
  <c r="N1153"/>
  <c r="J1153"/>
  <c r="L1153" s="1"/>
  <c r="G1153"/>
  <c r="N1152"/>
  <c r="J1152"/>
  <c r="L1152" s="1"/>
  <c r="G1152"/>
  <c r="N1151"/>
  <c r="J1151"/>
  <c r="L1151" s="1"/>
  <c r="G1151"/>
  <c r="N1150"/>
  <c r="J1150"/>
  <c r="L1150" s="1"/>
  <c r="G1150"/>
  <c r="N1149"/>
  <c r="J1149"/>
  <c r="L1149" s="1"/>
  <c r="G1149"/>
  <c r="N1148"/>
  <c r="J1148"/>
  <c r="L1148" s="1"/>
  <c r="G1148"/>
  <c r="N1147"/>
  <c r="J1147"/>
  <c r="L1147" s="1"/>
  <c r="G1147"/>
  <c r="N1146"/>
  <c r="J1146"/>
  <c r="L1146" s="1"/>
  <c r="G1146"/>
  <c r="N1145"/>
  <c r="J1145"/>
  <c r="L1145" s="1"/>
  <c r="G1145"/>
  <c r="N1144"/>
  <c r="J1144"/>
  <c r="L1144" s="1"/>
  <c r="G1144"/>
  <c r="N1143"/>
  <c r="J1143"/>
  <c r="L1143" s="1"/>
  <c r="G1143"/>
  <c r="N1142"/>
  <c r="J1142"/>
  <c r="L1142" s="1"/>
  <c r="G1142"/>
  <c r="N1141"/>
  <c r="J1141"/>
  <c r="L1141" s="1"/>
  <c r="G1141"/>
  <c r="N1140"/>
  <c r="J1140"/>
  <c r="L1140" s="1"/>
  <c r="G1140"/>
  <c r="N1139"/>
  <c r="J1139"/>
  <c r="L1139" s="1"/>
  <c r="G1139"/>
  <c r="N1138"/>
  <c r="J1138"/>
  <c r="L1138" s="1"/>
  <c r="G1138"/>
  <c r="N1137"/>
  <c r="J1137"/>
  <c r="L1137" s="1"/>
  <c r="G1137"/>
  <c r="N1136"/>
  <c r="J1136"/>
  <c r="L1136" s="1"/>
  <c r="G1136"/>
  <c r="N1135"/>
  <c r="J1135"/>
  <c r="L1135" s="1"/>
  <c r="G1135"/>
  <c r="N1134"/>
  <c r="J1134"/>
  <c r="L1134" s="1"/>
  <c r="G1134"/>
  <c r="N1133"/>
  <c r="J1133"/>
  <c r="L1133" s="1"/>
  <c r="G1133"/>
  <c r="N1132"/>
  <c r="J1132"/>
  <c r="L1132" s="1"/>
  <c r="G1132"/>
  <c r="N1131"/>
  <c r="J1131"/>
  <c r="L1131" s="1"/>
  <c r="G1131"/>
  <c r="N1130"/>
  <c r="J1130"/>
  <c r="L1130" s="1"/>
  <c r="G1130"/>
  <c r="N1129"/>
  <c r="J1129"/>
  <c r="L1129" s="1"/>
  <c r="G1129"/>
  <c r="N1128"/>
  <c r="J1128"/>
  <c r="L1128" s="1"/>
  <c r="G1128"/>
  <c r="N1127"/>
  <c r="J1127"/>
  <c r="L1127" s="1"/>
  <c r="G1127"/>
  <c r="N1126"/>
  <c r="J1126"/>
  <c r="L1126" s="1"/>
  <c r="G1126"/>
  <c r="N1125"/>
  <c r="J1125"/>
  <c r="L1125" s="1"/>
  <c r="G1125"/>
  <c r="N1124"/>
  <c r="J1124"/>
  <c r="L1124" s="1"/>
  <c r="G1124"/>
  <c r="N1123"/>
  <c r="J1123"/>
  <c r="L1123" s="1"/>
  <c r="G1123"/>
  <c r="N1122"/>
  <c r="J1122"/>
  <c r="L1122" s="1"/>
  <c r="G1122"/>
  <c r="N1121"/>
  <c r="J1121"/>
  <c r="L1121" s="1"/>
  <c r="G1121"/>
  <c r="N1120"/>
  <c r="J1120"/>
  <c r="L1120" s="1"/>
  <c r="G1120"/>
  <c r="N1119"/>
  <c r="J1119"/>
  <c r="L1119" s="1"/>
  <c r="G1119"/>
  <c r="N1118"/>
  <c r="J1118"/>
  <c r="L1118" s="1"/>
  <c r="G1118"/>
  <c r="N1117"/>
  <c r="J1117"/>
  <c r="L1117" s="1"/>
  <c r="G1117"/>
  <c r="N1116"/>
  <c r="J1116"/>
  <c r="L1116" s="1"/>
  <c r="G1116"/>
  <c r="N1115"/>
  <c r="J1115"/>
  <c r="L1115" s="1"/>
  <c r="G1115"/>
  <c r="N1114"/>
  <c r="J1114"/>
  <c r="L1114" s="1"/>
  <c r="G1114"/>
  <c r="N1113"/>
  <c r="J1113"/>
  <c r="L1113" s="1"/>
  <c r="G1113"/>
  <c r="N1112"/>
  <c r="J1112"/>
  <c r="L1112" s="1"/>
  <c r="G1112"/>
  <c r="N1111"/>
  <c r="J1111"/>
  <c r="L1111" s="1"/>
  <c r="G1111"/>
  <c r="N1110"/>
  <c r="J1110"/>
  <c r="L1110" s="1"/>
  <c r="G1110"/>
  <c r="N1109"/>
  <c r="J1109"/>
  <c r="L1109" s="1"/>
  <c r="G1109"/>
  <c r="N1108"/>
  <c r="J1108"/>
  <c r="L1108" s="1"/>
  <c r="G1108"/>
  <c r="N1107"/>
  <c r="J1107"/>
  <c r="L1107" s="1"/>
  <c r="G1107"/>
  <c r="N1106"/>
  <c r="J1106"/>
  <c r="L1106" s="1"/>
  <c r="G1106"/>
  <c r="N1105"/>
  <c r="J1105"/>
  <c r="L1105" s="1"/>
  <c r="G1105"/>
  <c r="N1104"/>
  <c r="J1104"/>
  <c r="L1104" s="1"/>
  <c r="G1104"/>
  <c r="N1103"/>
  <c r="J1103"/>
  <c r="L1103" s="1"/>
  <c r="G1103"/>
  <c r="N1102"/>
  <c r="J1102"/>
  <c r="L1102" s="1"/>
  <c r="G1102"/>
  <c r="N1101"/>
  <c r="J1101"/>
  <c r="L1101" s="1"/>
  <c r="G1101"/>
  <c r="N1100"/>
  <c r="J1100"/>
  <c r="L1100" s="1"/>
  <c r="G1100"/>
  <c r="N1099"/>
  <c r="J1099"/>
  <c r="L1099" s="1"/>
  <c r="G1099"/>
  <c r="N1098"/>
  <c r="J1098"/>
  <c r="L1098" s="1"/>
  <c r="G1098"/>
  <c r="N1097"/>
  <c r="J1097"/>
  <c r="L1097" s="1"/>
  <c r="G1097"/>
  <c r="N1096"/>
  <c r="J1096"/>
  <c r="L1096" s="1"/>
  <c r="G1096"/>
  <c r="N1095"/>
  <c r="J1095"/>
  <c r="L1095" s="1"/>
  <c r="G1095"/>
  <c r="N1094"/>
  <c r="J1094"/>
  <c r="L1094" s="1"/>
  <c r="G1094"/>
  <c r="N1093"/>
  <c r="J1093"/>
  <c r="L1093" s="1"/>
  <c r="G1093"/>
  <c r="N1092"/>
  <c r="J1092"/>
  <c r="L1092" s="1"/>
  <c r="G1092"/>
  <c r="N1091"/>
  <c r="J1091"/>
  <c r="L1091" s="1"/>
  <c r="G1091"/>
  <c r="N1090"/>
  <c r="J1090"/>
  <c r="L1090" s="1"/>
  <c r="G1090"/>
  <c r="N1089"/>
  <c r="J1089"/>
  <c r="L1089" s="1"/>
  <c r="G1089"/>
  <c r="N1088"/>
  <c r="J1088"/>
  <c r="L1088" s="1"/>
  <c r="G1088"/>
  <c r="N1087"/>
  <c r="J1087"/>
  <c r="L1087" s="1"/>
  <c r="G1087"/>
  <c r="N1086"/>
  <c r="J1086"/>
  <c r="L1086" s="1"/>
  <c r="G1086"/>
  <c r="N1085"/>
  <c r="J1085"/>
  <c r="L1085" s="1"/>
  <c r="G1085"/>
  <c r="N1084"/>
  <c r="J1084"/>
  <c r="L1084" s="1"/>
  <c r="G1084"/>
  <c r="N1083"/>
  <c r="J1083"/>
  <c r="L1083" s="1"/>
  <c r="G1083"/>
  <c r="N1082"/>
  <c r="J1082"/>
  <c r="L1082" s="1"/>
  <c r="G1082"/>
  <c r="N1081"/>
  <c r="J1081"/>
  <c r="L1081" s="1"/>
  <c r="G1081"/>
  <c r="N1080"/>
  <c r="J1080"/>
  <c r="L1080" s="1"/>
  <c r="G1080"/>
  <c r="N1079"/>
  <c r="J1079"/>
  <c r="L1079" s="1"/>
  <c r="G1079"/>
  <c r="N1078"/>
  <c r="J1078"/>
  <c r="L1078" s="1"/>
  <c r="G1078"/>
  <c r="N1077"/>
  <c r="J1077"/>
  <c r="L1077" s="1"/>
  <c r="G1077"/>
  <c r="N1076"/>
  <c r="J1076"/>
  <c r="L1076" s="1"/>
  <c r="G1076"/>
  <c r="N1075"/>
  <c r="J1075"/>
  <c r="L1075" s="1"/>
  <c r="G1075"/>
  <c r="N1074"/>
  <c r="J1074"/>
  <c r="L1074" s="1"/>
  <c r="G1074"/>
  <c r="N1073"/>
  <c r="J1073"/>
  <c r="L1073" s="1"/>
  <c r="G1073"/>
  <c r="N1072"/>
  <c r="J1072"/>
  <c r="L1072" s="1"/>
  <c r="G1072"/>
  <c r="N1071"/>
  <c r="J1071"/>
  <c r="L1071" s="1"/>
  <c r="G1071"/>
  <c r="N1070"/>
  <c r="J1070"/>
  <c r="L1070" s="1"/>
  <c r="G1070"/>
  <c r="N1069"/>
  <c r="J1069"/>
  <c r="L1069" s="1"/>
  <c r="G1069"/>
  <c r="N1068"/>
  <c r="J1068"/>
  <c r="L1068" s="1"/>
  <c r="G1068"/>
  <c r="N1067"/>
  <c r="J1067"/>
  <c r="L1067" s="1"/>
  <c r="G1067"/>
  <c r="N1066"/>
  <c r="J1066"/>
  <c r="L1066" s="1"/>
  <c r="G1066"/>
  <c r="N1065"/>
  <c r="J1065"/>
  <c r="L1065" s="1"/>
  <c r="G1065"/>
  <c r="N1064"/>
  <c r="J1064"/>
  <c r="L1064" s="1"/>
  <c r="G1064"/>
  <c r="N1063"/>
  <c r="J1063"/>
  <c r="L1063" s="1"/>
  <c r="G1063"/>
  <c r="N1062"/>
  <c r="J1062"/>
  <c r="L1062" s="1"/>
  <c r="G1062"/>
  <c r="N1061"/>
  <c r="J1061"/>
  <c r="L1061" s="1"/>
  <c r="G1061"/>
  <c r="N1060"/>
  <c r="J1060"/>
  <c r="L1060" s="1"/>
  <c r="G1060"/>
  <c r="N1059"/>
  <c r="J1059"/>
  <c r="L1059" s="1"/>
  <c r="G1059"/>
  <c r="N1058"/>
  <c r="J1058"/>
  <c r="L1058" s="1"/>
  <c r="G1058"/>
  <c r="N1057"/>
  <c r="J1057"/>
  <c r="L1057" s="1"/>
  <c r="G1057"/>
  <c r="N1056"/>
  <c r="J1056"/>
  <c r="L1056" s="1"/>
  <c r="G1056"/>
  <c r="N1055"/>
  <c r="J1055"/>
  <c r="L1055" s="1"/>
  <c r="G1055"/>
  <c r="N1054"/>
  <c r="J1054"/>
  <c r="L1054" s="1"/>
  <c r="G1054"/>
  <c r="N1053"/>
  <c r="J1053"/>
  <c r="L1053" s="1"/>
  <c r="G1053"/>
  <c r="N1052"/>
  <c r="J1052"/>
  <c r="L1052" s="1"/>
  <c r="G1052"/>
  <c r="N1051"/>
  <c r="J1051"/>
  <c r="L1051" s="1"/>
  <c r="G1051"/>
  <c r="N1050"/>
  <c r="J1050"/>
  <c r="L1050" s="1"/>
  <c r="G1050"/>
  <c r="N1049"/>
  <c r="J1049"/>
  <c r="L1049" s="1"/>
  <c r="G1049"/>
  <c r="N1048"/>
  <c r="J1048"/>
  <c r="L1048" s="1"/>
  <c r="G1048"/>
  <c r="N1047"/>
  <c r="J1047"/>
  <c r="L1047" s="1"/>
  <c r="G1047"/>
  <c r="N1046"/>
  <c r="J1046"/>
  <c r="L1046" s="1"/>
  <c r="G1046"/>
  <c r="N1045"/>
  <c r="J1045"/>
  <c r="L1045" s="1"/>
  <c r="G1045"/>
  <c r="N1044"/>
  <c r="J1044"/>
  <c r="L1044" s="1"/>
  <c r="G1044"/>
  <c r="N1043"/>
  <c r="J1043"/>
  <c r="L1043" s="1"/>
  <c r="G1043"/>
  <c r="N1042"/>
  <c r="J1042"/>
  <c r="L1042" s="1"/>
  <c r="G1042"/>
  <c r="N1041"/>
  <c r="J1041"/>
  <c r="L1041" s="1"/>
  <c r="G1041"/>
  <c r="N1040"/>
  <c r="J1040"/>
  <c r="L1040" s="1"/>
  <c r="G1040"/>
  <c r="N1039"/>
  <c r="J1039"/>
  <c r="L1039" s="1"/>
  <c r="G1039"/>
  <c r="N1038"/>
  <c r="J1038"/>
  <c r="L1038" s="1"/>
  <c r="G1038"/>
  <c r="N1037"/>
  <c r="J1037"/>
  <c r="L1037" s="1"/>
  <c r="G1037"/>
  <c r="N1036"/>
  <c r="J1036"/>
  <c r="L1036" s="1"/>
  <c r="G1036"/>
  <c r="N1035"/>
  <c r="J1035"/>
  <c r="L1035" s="1"/>
  <c r="G1035"/>
  <c r="N1034"/>
  <c r="J1034"/>
  <c r="L1034" s="1"/>
  <c r="G1034"/>
  <c r="N1033"/>
  <c r="J1033"/>
  <c r="L1033" s="1"/>
  <c r="G1033"/>
  <c r="N1032"/>
  <c r="J1032"/>
  <c r="L1032" s="1"/>
  <c r="G1032"/>
  <c r="N1031"/>
  <c r="J1031"/>
  <c r="L1031" s="1"/>
  <c r="G1031"/>
  <c r="N1030"/>
  <c r="J1030"/>
  <c r="L1030" s="1"/>
  <c r="G1030"/>
  <c r="N1029"/>
  <c r="J1029"/>
  <c r="L1029" s="1"/>
  <c r="G1029"/>
  <c r="N1028"/>
  <c r="J1028"/>
  <c r="L1028" s="1"/>
  <c r="G1028"/>
  <c r="N1027"/>
  <c r="J1027"/>
  <c r="L1027" s="1"/>
  <c r="G1027"/>
  <c r="N1026"/>
  <c r="J1026"/>
  <c r="L1026" s="1"/>
  <c r="G1026"/>
  <c r="N1025"/>
  <c r="J1025"/>
  <c r="L1025" s="1"/>
  <c r="G1025"/>
  <c r="N1024"/>
  <c r="J1024"/>
  <c r="L1024" s="1"/>
  <c r="G1024"/>
  <c r="N1023"/>
  <c r="J1023"/>
  <c r="L1023" s="1"/>
  <c r="G1023"/>
  <c r="N1022"/>
  <c r="J1022"/>
  <c r="L1022" s="1"/>
  <c r="G1022"/>
  <c r="N1021"/>
  <c r="J1021"/>
  <c r="L1021" s="1"/>
  <c r="G1021"/>
  <c r="N1020"/>
  <c r="J1020"/>
  <c r="L1020" s="1"/>
  <c r="G1020"/>
  <c r="N1019"/>
  <c r="J1019"/>
  <c r="L1019" s="1"/>
  <c r="G1019"/>
  <c r="N1018"/>
  <c r="J1018"/>
  <c r="L1018" s="1"/>
  <c r="G1018"/>
  <c r="N1017"/>
  <c r="J1017"/>
  <c r="L1017" s="1"/>
  <c r="G1017"/>
  <c r="N1016"/>
  <c r="J1016"/>
  <c r="L1016" s="1"/>
  <c r="G1016"/>
  <c r="N1015"/>
  <c r="J1015"/>
  <c r="L1015" s="1"/>
  <c r="G1015"/>
  <c r="N1014"/>
  <c r="J1014"/>
  <c r="L1014" s="1"/>
  <c r="G1014"/>
  <c r="N1013"/>
  <c r="J1013"/>
  <c r="L1013" s="1"/>
  <c r="G1013"/>
  <c r="N1012"/>
  <c r="J1012"/>
  <c r="L1012" s="1"/>
  <c r="G1012"/>
  <c r="N1011"/>
  <c r="J1011"/>
  <c r="L1011" s="1"/>
  <c r="G1011"/>
  <c r="N1010"/>
  <c r="J1010"/>
  <c r="L1010" s="1"/>
  <c r="G1010"/>
  <c r="N1009"/>
  <c r="J1009"/>
  <c r="L1009" s="1"/>
  <c r="G1009"/>
  <c r="N1008"/>
  <c r="J1008"/>
  <c r="L1008" s="1"/>
  <c r="G1008"/>
  <c r="N1007"/>
  <c r="J1007"/>
  <c r="L1007" s="1"/>
  <c r="G1007"/>
  <c r="N1006"/>
  <c r="J1006"/>
  <c r="L1006" s="1"/>
  <c r="G1006"/>
  <c r="N1005"/>
  <c r="J1005"/>
  <c r="L1005" s="1"/>
  <c r="G1005"/>
  <c r="N1004"/>
  <c r="J1004"/>
  <c r="L1004" s="1"/>
  <c r="G1004"/>
  <c r="N1003"/>
  <c r="J1003"/>
  <c r="L1003" s="1"/>
  <c r="G1003"/>
  <c r="N1002"/>
  <c r="J1002"/>
  <c r="L1002" s="1"/>
  <c r="G1002"/>
  <c r="N1001"/>
  <c r="J1001"/>
  <c r="L1001" s="1"/>
  <c r="G1001"/>
  <c r="N1000"/>
  <c r="J1000"/>
  <c r="L1000" s="1"/>
  <c r="G1000"/>
  <c r="N999"/>
  <c r="J999"/>
  <c r="L999" s="1"/>
  <c r="G999"/>
  <c r="N998"/>
  <c r="J998"/>
  <c r="L998" s="1"/>
  <c r="G998"/>
  <c r="N997"/>
  <c r="J997"/>
  <c r="L997" s="1"/>
  <c r="G997"/>
  <c r="N996"/>
  <c r="J996"/>
  <c r="L996" s="1"/>
  <c r="G996"/>
  <c r="N995"/>
  <c r="J995"/>
  <c r="L995" s="1"/>
  <c r="G995"/>
  <c r="N994"/>
  <c r="J994"/>
  <c r="L994" s="1"/>
  <c r="G994"/>
  <c r="N993"/>
  <c r="J993"/>
  <c r="L993" s="1"/>
  <c r="G993"/>
  <c r="N992"/>
  <c r="J992"/>
  <c r="L992" s="1"/>
  <c r="G992"/>
  <c r="N991"/>
  <c r="J991"/>
  <c r="L991" s="1"/>
  <c r="G991"/>
  <c r="N990"/>
  <c r="J990"/>
  <c r="L990" s="1"/>
  <c r="G990"/>
  <c r="N989"/>
  <c r="J989"/>
  <c r="L989" s="1"/>
  <c r="G989"/>
  <c r="N988"/>
  <c r="J988"/>
  <c r="L988" s="1"/>
  <c r="G988"/>
  <c r="N987"/>
  <c r="J987"/>
  <c r="L987" s="1"/>
  <c r="G987"/>
  <c r="N986"/>
  <c r="J986"/>
  <c r="L986" s="1"/>
  <c r="G986"/>
  <c r="N985"/>
  <c r="J985"/>
  <c r="L985" s="1"/>
  <c r="G985"/>
  <c r="N984"/>
  <c r="J984"/>
  <c r="L984" s="1"/>
  <c r="G984"/>
  <c r="N983"/>
  <c r="J983"/>
  <c r="L983" s="1"/>
  <c r="G983"/>
  <c r="N982"/>
  <c r="J982"/>
  <c r="L982" s="1"/>
  <c r="G982"/>
  <c r="N981"/>
  <c r="J981"/>
  <c r="L981" s="1"/>
  <c r="G981"/>
  <c r="N980"/>
  <c r="J980"/>
  <c r="L980" s="1"/>
  <c r="G980"/>
  <c r="N979"/>
  <c r="J979"/>
  <c r="L979" s="1"/>
  <c r="G979"/>
  <c r="N978"/>
  <c r="J978"/>
  <c r="L978" s="1"/>
  <c r="G978"/>
  <c r="N977"/>
  <c r="J977"/>
  <c r="L977" s="1"/>
  <c r="G977"/>
  <c r="N976"/>
  <c r="J976"/>
  <c r="L976" s="1"/>
  <c r="G976"/>
  <c r="N975"/>
  <c r="J975"/>
  <c r="L975" s="1"/>
  <c r="G975"/>
  <c r="N974"/>
  <c r="J974"/>
  <c r="L974" s="1"/>
  <c r="G974"/>
  <c r="N973"/>
  <c r="J973"/>
  <c r="L973" s="1"/>
  <c r="G973"/>
  <c r="N972"/>
  <c r="J972"/>
  <c r="L972" s="1"/>
  <c r="G972"/>
  <c r="N971"/>
  <c r="J971"/>
  <c r="L971" s="1"/>
  <c r="G971"/>
  <c r="N970"/>
  <c r="J970"/>
  <c r="L970" s="1"/>
  <c r="G970"/>
  <c r="N969"/>
  <c r="J969"/>
  <c r="L969" s="1"/>
  <c r="G969"/>
  <c r="N968"/>
  <c r="J968"/>
  <c r="L968" s="1"/>
  <c r="G968"/>
  <c r="N967"/>
  <c r="J967"/>
  <c r="L967" s="1"/>
  <c r="G967"/>
  <c r="N966"/>
  <c r="J966"/>
  <c r="L966" s="1"/>
  <c r="G966"/>
  <c r="N965"/>
  <c r="J965"/>
  <c r="L965" s="1"/>
  <c r="G965"/>
  <c r="N964"/>
  <c r="J964"/>
  <c r="L964" s="1"/>
  <c r="G964"/>
  <c r="N963"/>
  <c r="J963"/>
  <c r="L963" s="1"/>
  <c r="G963"/>
  <c r="N962"/>
  <c r="J962"/>
  <c r="L962" s="1"/>
  <c r="G962"/>
  <c r="N961"/>
  <c r="J961"/>
  <c r="L961" s="1"/>
  <c r="G961"/>
  <c r="N960"/>
  <c r="J960"/>
  <c r="L960" s="1"/>
  <c r="G960"/>
  <c r="N959"/>
  <c r="J959"/>
  <c r="L959" s="1"/>
  <c r="G959"/>
  <c r="N958"/>
  <c r="J958"/>
  <c r="L958" s="1"/>
  <c r="G958"/>
  <c r="N957"/>
  <c r="J957"/>
  <c r="L957" s="1"/>
  <c r="G957"/>
  <c r="N956"/>
  <c r="J956"/>
  <c r="L956" s="1"/>
  <c r="G956"/>
  <c r="N955"/>
  <c r="J955"/>
  <c r="L955" s="1"/>
  <c r="G955"/>
  <c r="N954"/>
  <c r="J954"/>
  <c r="L954" s="1"/>
  <c r="G954"/>
  <c r="N953"/>
  <c r="J953"/>
  <c r="L953" s="1"/>
  <c r="G953"/>
  <c r="N952"/>
  <c r="J952"/>
  <c r="L952" s="1"/>
  <c r="G952"/>
  <c r="N951"/>
  <c r="J951"/>
  <c r="L951" s="1"/>
  <c r="G951"/>
  <c r="N950"/>
  <c r="J950"/>
  <c r="L950" s="1"/>
  <c r="G950"/>
  <c r="N949"/>
  <c r="J949"/>
  <c r="L949" s="1"/>
  <c r="G949"/>
  <c r="N948"/>
  <c r="J948"/>
  <c r="L948" s="1"/>
  <c r="G948"/>
  <c r="N947"/>
  <c r="J947"/>
  <c r="L947" s="1"/>
  <c r="G947"/>
  <c r="N946"/>
  <c r="J946"/>
  <c r="L946" s="1"/>
  <c r="G946"/>
  <c r="N945"/>
  <c r="J945"/>
  <c r="L945" s="1"/>
  <c r="G945"/>
  <c r="N944"/>
  <c r="J944"/>
  <c r="L944" s="1"/>
  <c r="G944"/>
  <c r="N943"/>
  <c r="J943"/>
  <c r="L943" s="1"/>
  <c r="G943"/>
  <c r="N942"/>
  <c r="J942"/>
  <c r="L942" s="1"/>
  <c r="G942"/>
  <c r="N941"/>
  <c r="J941"/>
  <c r="L941" s="1"/>
  <c r="G941"/>
  <c r="N940"/>
  <c r="J940"/>
  <c r="L940" s="1"/>
  <c r="G940"/>
  <c r="N939"/>
  <c r="J939"/>
  <c r="L939" s="1"/>
  <c r="G939"/>
  <c r="N938"/>
  <c r="J938"/>
  <c r="L938" s="1"/>
  <c r="G938"/>
  <c r="N937"/>
  <c r="J937"/>
  <c r="L937" s="1"/>
  <c r="G937"/>
  <c r="N936"/>
  <c r="J936"/>
  <c r="L936" s="1"/>
  <c r="G936"/>
  <c r="N935"/>
  <c r="J935"/>
  <c r="L935" s="1"/>
  <c r="G935"/>
  <c r="N934"/>
  <c r="J934"/>
  <c r="L934" s="1"/>
  <c r="G934"/>
  <c r="N933"/>
  <c r="J933"/>
  <c r="L933" s="1"/>
  <c r="G933"/>
  <c r="N932"/>
  <c r="J932"/>
  <c r="L932" s="1"/>
  <c r="G932"/>
  <c r="N931"/>
  <c r="J931"/>
  <c r="L931" s="1"/>
  <c r="G931"/>
  <c r="N930"/>
  <c r="J930"/>
  <c r="L930" s="1"/>
  <c r="G930"/>
  <c r="N929"/>
  <c r="J929"/>
  <c r="L929" s="1"/>
  <c r="G929"/>
  <c r="N928"/>
  <c r="J928"/>
  <c r="L928" s="1"/>
  <c r="G928"/>
  <c r="N927"/>
  <c r="J927"/>
  <c r="L927" s="1"/>
  <c r="G927"/>
  <c r="N926"/>
  <c r="J926"/>
  <c r="L926" s="1"/>
  <c r="G926"/>
  <c r="N925"/>
  <c r="J925"/>
  <c r="L925" s="1"/>
  <c r="G925"/>
  <c r="N924"/>
  <c r="J924"/>
  <c r="L924" s="1"/>
  <c r="G924"/>
  <c r="N923"/>
  <c r="J923"/>
  <c r="L923" s="1"/>
  <c r="G923"/>
  <c r="N922"/>
  <c r="J922"/>
  <c r="L922" s="1"/>
  <c r="G922"/>
  <c r="N921"/>
  <c r="J921"/>
  <c r="L921" s="1"/>
  <c r="G921"/>
  <c r="N920"/>
  <c r="J920"/>
  <c r="L920" s="1"/>
  <c r="G920"/>
  <c r="N919"/>
  <c r="J919"/>
  <c r="L919" s="1"/>
  <c r="G919"/>
  <c r="N918"/>
  <c r="J918"/>
  <c r="L918" s="1"/>
  <c r="G918"/>
  <c r="N917"/>
  <c r="J917"/>
  <c r="L917" s="1"/>
  <c r="G917"/>
  <c r="N916"/>
  <c r="J916"/>
  <c r="L916" s="1"/>
  <c r="G916"/>
  <c r="N915"/>
  <c r="J915"/>
  <c r="L915" s="1"/>
  <c r="G915"/>
  <c r="N914"/>
  <c r="J914"/>
  <c r="L914" s="1"/>
  <c r="G914"/>
  <c r="N913"/>
  <c r="J913"/>
  <c r="L913" s="1"/>
  <c r="G913"/>
  <c r="N912"/>
  <c r="J912"/>
  <c r="L912" s="1"/>
  <c r="G912"/>
  <c r="N911"/>
  <c r="J911"/>
  <c r="L911" s="1"/>
  <c r="G911"/>
  <c r="N910"/>
  <c r="J910"/>
  <c r="L910" s="1"/>
  <c r="G910"/>
  <c r="N909"/>
  <c r="J909"/>
  <c r="L909" s="1"/>
  <c r="G909"/>
  <c r="N908"/>
  <c r="J908"/>
  <c r="L908" s="1"/>
  <c r="G908"/>
  <c r="N907"/>
  <c r="J907"/>
  <c r="L907" s="1"/>
  <c r="G907"/>
  <c r="N906"/>
  <c r="J906"/>
  <c r="L906" s="1"/>
  <c r="G906"/>
  <c r="N905"/>
  <c r="J905"/>
  <c r="L905" s="1"/>
  <c r="G905"/>
  <c r="N904"/>
  <c r="J904"/>
  <c r="L904" s="1"/>
  <c r="G904"/>
  <c r="N903"/>
  <c r="J903"/>
  <c r="L903" s="1"/>
  <c r="G903"/>
  <c r="N902"/>
  <c r="J902"/>
  <c r="L902" s="1"/>
  <c r="G902"/>
  <c r="N901"/>
  <c r="J901"/>
  <c r="L901" s="1"/>
  <c r="G901"/>
  <c r="N900"/>
  <c r="J900"/>
  <c r="L900" s="1"/>
  <c r="G900"/>
  <c r="N899"/>
  <c r="J899"/>
  <c r="L899" s="1"/>
  <c r="G899"/>
  <c r="N898"/>
  <c r="J898"/>
  <c r="L898" s="1"/>
  <c r="G898"/>
  <c r="N897"/>
  <c r="J897"/>
  <c r="L897" s="1"/>
  <c r="G897"/>
  <c r="N896"/>
  <c r="J896"/>
  <c r="L896" s="1"/>
  <c r="G896"/>
  <c r="N895"/>
  <c r="J895"/>
  <c r="L895" s="1"/>
  <c r="G895"/>
  <c r="N894"/>
  <c r="J894"/>
  <c r="L894" s="1"/>
  <c r="G894"/>
  <c r="N893"/>
  <c r="J893"/>
  <c r="L893" s="1"/>
  <c r="G893"/>
  <c r="N892"/>
  <c r="J892"/>
  <c r="L892" s="1"/>
  <c r="G892"/>
  <c r="N891"/>
  <c r="J891"/>
  <c r="L891" s="1"/>
  <c r="G891"/>
  <c r="N890"/>
  <c r="J890"/>
  <c r="L890" s="1"/>
  <c r="G890"/>
  <c r="N889"/>
  <c r="J889"/>
  <c r="L889" s="1"/>
  <c r="G889"/>
  <c r="N888"/>
  <c r="J888"/>
  <c r="L888" s="1"/>
  <c r="G888"/>
  <c r="N887"/>
  <c r="J887"/>
  <c r="L887" s="1"/>
  <c r="G887"/>
  <c r="N886"/>
  <c r="J886"/>
  <c r="L886" s="1"/>
  <c r="G886"/>
  <c r="N885"/>
  <c r="J885"/>
  <c r="L885" s="1"/>
  <c r="G885"/>
  <c r="N884"/>
  <c r="J884"/>
  <c r="L884" s="1"/>
  <c r="G884"/>
  <c r="N883"/>
  <c r="J883"/>
  <c r="L883" s="1"/>
  <c r="G883"/>
  <c r="N882"/>
  <c r="J882"/>
  <c r="L882" s="1"/>
  <c r="G882"/>
  <c r="N881"/>
  <c r="J881"/>
  <c r="L881" s="1"/>
  <c r="G881"/>
  <c r="N880"/>
  <c r="J880"/>
  <c r="L880" s="1"/>
  <c r="G880"/>
  <c r="N879"/>
  <c r="J879"/>
  <c r="L879" s="1"/>
  <c r="G879"/>
  <c r="N878"/>
  <c r="J878"/>
  <c r="L878" s="1"/>
  <c r="G878"/>
  <c r="N877"/>
  <c r="J877"/>
  <c r="L877" s="1"/>
  <c r="G877"/>
  <c r="N876"/>
  <c r="J876"/>
  <c r="L876" s="1"/>
  <c r="G876"/>
  <c r="N875"/>
  <c r="J875"/>
  <c r="L875" s="1"/>
  <c r="G875"/>
  <c r="N874"/>
  <c r="J874"/>
  <c r="L874" s="1"/>
  <c r="G874"/>
  <c r="N873"/>
  <c r="J873"/>
  <c r="L873" s="1"/>
  <c r="G873"/>
  <c r="N872"/>
  <c r="J872"/>
  <c r="L872" s="1"/>
  <c r="G872"/>
  <c r="N871"/>
  <c r="J871"/>
  <c r="L871" s="1"/>
  <c r="G871"/>
  <c r="N870"/>
  <c r="J870"/>
  <c r="L870" s="1"/>
  <c r="G870"/>
  <c r="N869"/>
  <c r="J869"/>
  <c r="L869" s="1"/>
  <c r="G869"/>
  <c r="N868"/>
  <c r="J868"/>
  <c r="L868" s="1"/>
  <c r="G868"/>
  <c r="N867"/>
  <c r="J867"/>
  <c r="L867" s="1"/>
  <c r="G867"/>
  <c r="N866"/>
  <c r="J866"/>
  <c r="L866" s="1"/>
  <c r="G866"/>
  <c r="N865"/>
  <c r="J865"/>
  <c r="L865" s="1"/>
  <c r="G865"/>
  <c r="N864"/>
  <c r="J864"/>
  <c r="L864" s="1"/>
  <c r="G864"/>
  <c r="N863"/>
  <c r="J863"/>
  <c r="L863" s="1"/>
  <c r="G863"/>
  <c r="N862"/>
  <c r="J862"/>
  <c r="L862" s="1"/>
  <c r="G862"/>
  <c r="N861"/>
  <c r="J861"/>
  <c r="L861" s="1"/>
  <c r="G861"/>
  <c r="N860"/>
  <c r="J860"/>
  <c r="L860" s="1"/>
  <c r="G860"/>
  <c r="N859"/>
  <c r="J859"/>
  <c r="L859" s="1"/>
  <c r="G859"/>
  <c r="N858"/>
  <c r="J858"/>
  <c r="L858" s="1"/>
  <c r="G858"/>
  <c r="N857"/>
  <c r="J857"/>
  <c r="L857" s="1"/>
  <c r="G857"/>
  <c r="N856"/>
  <c r="J856"/>
  <c r="L856" s="1"/>
  <c r="G856"/>
  <c r="N855"/>
  <c r="J855"/>
  <c r="L855" s="1"/>
  <c r="G855"/>
  <c r="N854"/>
  <c r="J854"/>
  <c r="L854" s="1"/>
  <c r="G854"/>
  <c r="N853"/>
  <c r="J853"/>
  <c r="L853" s="1"/>
  <c r="G853"/>
  <c r="N852"/>
  <c r="J852"/>
  <c r="L852" s="1"/>
  <c r="G852"/>
  <c r="N851"/>
  <c r="J851"/>
  <c r="L851" s="1"/>
  <c r="G851"/>
  <c r="N850"/>
  <c r="J850"/>
  <c r="L850" s="1"/>
  <c r="G850"/>
  <c r="N849"/>
  <c r="J849"/>
  <c r="L849" s="1"/>
  <c r="G849"/>
  <c r="N848"/>
  <c r="J848"/>
  <c r="L848" s="1"/>
  <c r="G848"/>
  <c r="N847"/>
  <c r="J847"/>
  <c r="L847" s="1"/>
  <c r="G847"/>
  <c r="N846"/>
  <c r="J846"/>
  <c r="L846" s="1"/>
  <c r="G846"/>
  <c r="N845"/>
  <c r="J845"/>
  <c r="L845" s="1"/>
  <c r="G845"/>
  <c r="N844"/>
  <c r="J844"/>
  <c r="L844" s="1"/>
  <c r="G844"/>
  <c r="N843"/>
  <c r="J843"/>
  <c r="L843" s="1"/>
  <c r="G843"/>
  <c r="N842"/>
  <c r="J842"/>
  <c r="L842" s="1"/>
  <c r="G842"/>
  <c r="N841"/>
  <c r="J841"/>
  <c r="L841" s="1"/>
  <c r="G841"/>
  <c r="N840"/>
  <c r="J840"/>
  <c r="L840" s="1"/>
  <c r="G840"/>
  <c r="N839"/>
  <c r="J839"/>
  <c r="L839" s="1"/>
  <c r="G839"/>
  <c r="N838"/>
  <c r="J838"/>
  <c r="L838" s="1"/>
  <c r="G838"/>
  <c r="N837"/>
  <c r="J837"/>
  <c r="L837" s="1"/>
  <c r="G837"/>
  <c r="N836"/>
  <c r="J836"/>
  <c r="L836" s="1"/>
  <c r="G836"/>
  <c r="N835"/>
  <c r="J835"/>
  <c r="L835" s="1"/>
  <c r="G835"/>
  <c r="N834"/>
  <c r="J834"/>
  <c r="L834" s="1"/>
  <c r="G834"/>
  <c r="N833"/>
  <c r="J833"/>
  <c r="L833" s="1"/>
  <c r="G833"/>
  <c r="N832"/>
  <c r="J832"/>
  <c r="L832" s="1"/>
  <c r="G832"/>
  <c r="N831"/>
  <c r="J831"/>
  <c r="L831" s="1"/>
  <c r="G831"/>
  <c r="N830"/>
  <c r="J830"/>
  <c r="L830" s="1"/>
  <c r="G830"/>
  <c r="N829"/>
  <c r="J829"/>
  <c r="L829" s="1"/>
  <c r="G829"/>
  <c r="N828"/>
  <c r="J828"/>
  <c r="L828" s="1"/>
  <c r="G828"/>
  <c r="N827"/>
  <c r="J827"/>
  <c r="L827" s="1"/>
  <c r="G827"/>
  <c r="N826"/>
  <c r="J826"/>
  <c r="L826" s="1"/>
  <c r="G826"/>
  <c r="N825"/>
  <c r="J825"/>
  <c r="L825" s="1"/>
  <c r="G825"/>
  <c r="N824"/>
  <c r="J824"/>
  <c r="L824" s="1"/>
  <c r="G824"/>
  <c r="N823"/>
  <c r="J823"/>
  <c r="L823" s="1"/>
  <c r="G823"/>
  <c r="N822"/>
  <c r="J822"/>
  <c r="L822" s="1"/>
  <c r="G822"/>
  <c r="N821"/>
  <c r="J821"/>
  <c r="L821" s="1"/>
  <c r="G821"/>
  <c r="N820"/>
  <c r="J820"/>
  <c r="L820" s="1"/>
  <c r="G820"/>
  <c r="N819"/>
  <c r="J819"/>
  <c r="L819" s="1"/>
  <c r="G819"/>
  <c r="N818"/>
  <c r="J818"/>
  <c r="L818" s="1"/>
  <c r="G818"/>
  <c r="N817"/>
  <c r="J817"/>
  <c r="L817" s="1"/>
  <c r="G817"/>
  <c r="N816"/>
  <c r="J816"/>
  <c r="L816" s="1"/>
  <c r="G816"/>
  <c r="N815"/>
  <c r="J815"/>
  <c r="L815" s="1"/>
  <c r="G815"/>
  <c r="N814"/>
  <c r="J814"/>
  <c r="L814" s="1"/>
  <c r="G814"/>
  <c r="N813"/>
  <c r="J813"/>
  <c r="L813" s="1"/>
  <c r="G813"/>
  <c r="N812"/>
  <c r="J812"/>
  <c r="L812" s="1"/>
  <c r="G812"/>
  <c r="N811"/>
  <c r="J811"/>
  <c r="L811" s="1"/>
  <c r="G811"/>
  <c r="N810"/>
  <c r="J810"/>
  <c r="L810" s="1"/>
  <c r="G810"/>
  <c r="N809"/>
  <c r="J809"/>
  <c r="L809" s="1"/>
  <c r="G809"/>
  <c r="N808"/>
  <c r="J808"/>
  <c r="L808" s="1"/>
  <c r="G808"/>
  <c r="N807"/>
  <c r="J807"/>
  <c r="L807" s="1"/>
  <c r="G807"/>
  <c r="N806"/>
  <c r="J806"/>
  <c r="L806" s="1"/>
  <c r="G806"/>
  <c r="N805"/>
  <c r="J805"/>
  <c r="L805" s="1"/>
  <c r="G805"/>
  <c r="N804"/>
  <c r="J804"/>
  <c r="L804" s="1"/>
  <c r="G804"/>
  <c r="N803"/>
  <c r="J803"/>
  <c r="L803" s="1"/>
  <c r="G803"/>
  <c r="N802"/>
  <c r="J802"/>
  <c r="L802" s="1"/>
  <c r="G802"/>
  <c r="N801"/>
  <c r="J801"/>
  <c r="L801" s="1"/>
  <c r="G801"/>
  <c r="N800"/>
  <c r="J800"/>
  <c r="L800" s="1"/>
  <c r="G800"/>
  <c r="N799"/>
  <c r="J799"/>
  <c r="L799" s="1"/>
  <c r="G799"/>
  <c r="N798"/>
  <c r="J798"/>
  <c r="L798" s="1"/>
  <c r="G798"/>
  <c r="N797"/>
  <c r="J797"/>
  <c r="L797" s="1"/>
  <c r="G797"/>
  <c r="N796"/>
  <c r="J796"/>
  <c r="L796" s="1"/>
  <c r="G796"/>
  <c r="N795"/>
  <c r="J795"/>
  <c r="L795" s="1"/>
  <c r="G795"/>
  <c r="N794"/>
  <c r="J794"/>
  <c r="L794" s="1"/>
  <c r="G794"/>
  <c r="N793"/>
  <c r="J793"/>
  <c r="L793" s="1"/>
  <c r="G793"/>
  <c r="N792"/>
  <c r="J792"/>
  <c r="L792" s="1"/>
  <c r="G792"/>
  <c r="N791"/>
  <c r="J791"/>
  <c r="L791" s="1"/>
  <c r="G791"/>
  <c r="N790"/>
  <c r="J790"/>
  <c r="L790" s="1"/>
  <c r="G790"/>
  <c r="N789"/>
  <c r="J789"/>
  <c r="L789" s="1"/>
  <c r="G789"/>
  <c r="N788"/>
  <c r="J788"/>
  <c r="L788" s="1"/>
  <c r="G788"/>
  <c r="N787"/>
  <c r="J787"/>
  <c r="L787" s="1"/>
  <c r="G787"/>
  <c r="N786"/>
  <c r="J786"/>
  <c r="L786" s="1"/>
  <c r="G786"/>
  <c r="N785"/>
  <c r="J785"/>
  <c r="L785" s="1"/>
  <c r="G785"/>
  <c r="N784"/>
  <c r="J784"/>
  <c r="L784" s="1"/>
  <c r="G784"/>
  <c r="N783"/>
  <c r="J783"/>
  <c r="L783" s="1"/>
  <c r="G783"/>
  <c r="N782"/>
  <c r="J782"/>
  <c r="L782" s="1"/>
  <c r="G782"/>
  <c r="N781"/>
  <c r="J781"/>
  <c r="L781" s="1"/>
  <c r="G781"/>
  <c r="N780"/>
  <c r="J780"/>
  <c r="L780" s="1"/>
  <c r="G780"/>
  <c r="N779"/>
  <c r="J779"/>
  <c r="L779" s="1"/>
  <c r="G779"/>
  <c r="N778"/>
  <c r="J778"/>
  <c r="L778" s="1"/>
  <c r="G778"/>
  <c r="N777"/>
  <c r="J777"/>
  <c r="L777" s="1"/>
  <c r="G777"/>
  <c r="N776"/>
  <c r="J776"/>
  <c r="L776" s="1"/>
  <c r="G776"/>
  <c r="N775"/>
  <c r="J775"/>
  <c r="L775" s="1"/>
  <c r="G775"/>
  <c r="N774"/>
  <c r="J774"/>
  <c r="L774" s="1"/>
  <c r="G774"/>
  <c r="N773"/>
  <c r="J773"/>
  <c r="L773" s="1"/>
  <c r="G773"/>
  <c r="N772"/>
  <c r="J772"/>
  <c r="L772" s="1"/>
  <c r="G772"/>
  <c r="N771"/>
  <c r="J771"/>
  <c r="L771" s="1"/>
  <c r="G771"/>
  <c r="N770"/>
  <c r="J770"/>
  <c r="L770" s="1"/>
  <c r="G770"/>
  <c r="N769"/>
  <c r="J769"/>
  <c r="L769" s="1"/>
  <c r="G769"/>
  <c r="N768"/>
  <c r="J768"/>
  <c r="L768" s="1"/>
  <c r="G768"/>
  <c r="N767"/>
  <c r="J767"/>
  <c r="L767" s="1"/>
  <c r="G767"/>
  <c r="N766"/>
  <c r="J766"/>
  <c r="L766" s="1"/>
  <c r="G766"/>
  <c r="N765"/>
  <c r="J765"/>
  <c r="L765" s="1"/>
  <c r="G765"/>
  <c r="N764"/>
  <c r="J764"/>
  <c r="L764" s="1"/>
  <c r="G764"/>
  <c r="N763"/>
  <c r="J763"/>
  <c r="L763" s="1"/>
  <c r="G763"/>
  <c r="N762"/>
  <c r="J762"/>
  <c r="L762" s="1"/>
  <c r="G762"/>
  <c r="N761"/>
  <c r="J761"/>
  <c r="L761" s="1"/>
  <c r="G761"/>
  <c r="N760"/>
  <c r="J760"/>
  <c r="L760" s="1"/>
  <c r="G760"/>
  <c r="N759"/>
  <c r="J759"/>
  <c r="L759" s="1"/>
  <c r="G759"/>
  <c r="N758"/>
  <c r="J758"/>
  <c r="L758" s="1"/>
  <c r="G758"/>
  <c r="N757"/>
  <c r="J757"/>
  <c r="L757" s="1"/>
  <c r="G757"/>
  <c r="N756"/>
  <c r="J756"/>
  <c r="L756" s="1"/>
  <c r="G756"/>
  <c r="N755"/>
  <c r="J755"/>
  <c r="L755" s="1"/>
  <c r="G755"/>
  <c r="N754"/>
  <c r="J754"/>
  <c r="L754" s="1"/>
  <c r="G754"/>
  <c r="N753"/>
  <c r="J753"/>
  <c r="L753" s="1"/>
  <c r="G753"/>
  <c r="N752"/>
  <c r="J752"/>
  <c r="L752" s="1"/>
  <c r="G752"/>
  <c r="N751"/>
  <c r="J751"/>
  <c r="L751" s="1"/>
  <c r="G751"/>
  <c r="N750"/>
  <c r="J750"/>
  <c r="L750" s="1"/>
  <c r="G750"/>
  <c r="N749"/>
  <c r="J749"/>
  <c r="L749" s="1"/>
  <c r="G749"/>
  <c r="N748"/>
  <c r="J748"/>
  <c r="L748" s="1"/>
  <c r="G748"/>
  <c r="N747"/>
  <c r="J747"/>
  <c r="L747" s="1"/>
  <c r="G747"/>
  <c r="N746"/>
  <c r="J746"/>
  <c r="L746" s="1"/>
  <c r="G746"/>
  <c r="N745"/>
  <c r="J745"/>
  <c r="L745" s="1"/>
  <c r="G745"/>
  <c r="N744"/>
  <c r="J744"/>
  <c r="L744" s="1"/>
  <c r="G744"/>
  <c r="N743"/>
  <c r="J743"/>
  <c r="L743" s="1"/>
  <c r="G743"/>
  <c r="N742"/>
  <c r="J742"/>
  <c r="L742" s="1"/>
  <c r="G742"/>
  <c r="N741"/>
  <c r="J741"/>
  <c r="L741" s="1"/>
  <c r="G741"/>
  <c r="N740"/>
  <c r="J740"/>
  <c r="L740" s="1"/>
  <c r="G740"/>
  <c r="N739"/>
  <c r="J739"/>
  <c r="L739" s="1"/>
  <c r="G739"/>
  <c r="N738"/>
  <c r="J738"/>
  <c r="L738" s="1"/>
  <c r="G738"/>
  <c r="N737"/>
  <c r="J737"/>
  <c r="L737" s="1"/>
  <c r="G737"/>
  <c r="N736"/>
  <c r="J736"/>
  <c r="L736" s="1"/>
  <c r="G736"/>
  <c r="N735"/>
  <c r="J735"/>
  <c r="L735" s="1"/>
  <c r="G735"/>
  <c r="N734"/>
  <c r="J734"/>
  <c r="L734" s="1"/>
  <c r="G734"/>
  <c r="N733"/>
  <c r="J733"/>
  <c r="L733" s="1"/>
  <c r="G733"/>
  <c r="N732"/>
  <c r="J732"/>
  <c r="L732" s="1"/>
  <c r="G732"/>
  <c r="N731"/>
  <c r="J731"/>
  <c r="L731" s="1"/>
  <c r="G731"/>
  <c r="N730"/>
  <c r="J730"/>
  <c r="L730" s="1"/>
  <c r="G730"/>
  <c r="N729"/>
  <c r="J729"/>
  <c r="L729" s="1"/>
  <c r="G729"/>
  <c r="N728"/>
  <c r="J728"/>
  <c r="L728" s="1"/>
  <c r="G728"/>
  <c r="N727"/>
  <c r="J727"/>
  <c r="L727" s="1"/>
  <c r="G727"/>
  <c r="N726"/>
  <c r="J726"/>
  <c r="L726" s="1"/>
  <c r="G726"/>
  <c r="N725"/>
  <c r="J725"/>
  <c r="L725" s="1"/>
  <c r="G725"/>
  <c r="N724"/>
  <c r="J724"/>
  <c r="L724" s="1"/>
  <c r="G724"/>
  <c r="N723"/>
  <c r="J723"/>
  <c r="L723" s="1"/>
  <c r="G723"/>
  <c r="N722"/>
  <c r="J722"/>
  <c r="L722" s="1"/>
  <c r="G722"/>
  <c r="N721"/>
  <c r="J721"/>
  <c r="L721" s="1"/>
  <c r="G721"/>
  <c r="N720"/>
  <c r="J720"/>
  <c r="L720" s="1"/>
  <c r="G720"/>
  <c r="N719"/>
  <c r="J719"/>
  <c r="L719" s="1"/>
  <c r="G719"/>
  <c r="N718"/>
  <c r="J718"/>
  <c r="L718" s="1"/>
  <c r="G718"/>
  <c r="N717"/>
  <c r="J717"/>
  <c r="L717" s="1"/>
  <c r="G717"/>
  <c r="N716"/>
  <c r="J716"/>
  <c r="L716" s="1"/>
  <c r="G716"/>
  <c r="N715"/>
  <c r="J715"/>
  <c r="L715" s="1"/>
  <c r="G715"/>
  <c r="N714"/>
  <c r="J714"/>
  <c r="L714" s="1"/>
  <c r="G714"/>
  <c r="N713"/>
  <c r="J713"/>
  <c r="L713" s="1"/>
  <c r="G713"/>
  <c r="N712"/>
  <c r="J712"/>
  <c r="L712" s="1"/>
  <c r="G712"/>
  <c r="N711"/>
  <c r="J711"/>
  <c r="L711" s="1"/>
  <c r="G711"/>
  <c r="N710"/>
  <c r="J710"/>
  <c r="L710" s="1"/>
  <c r="G710"/>
  <c r="N709"/>
  <c r="J709"/>
  <c r="L709" s="1"/>
  <c r="G709"/>
  <c r="N708"/>
  <c r="J708"/>
  <c r="L708" s="1"/>
  <c r="G708"/>
  <c r="N707"/>
  <c r="J707"/>
  <c r="L707" s="1"/>
  <c r="G707"/>
  <c r="N706"/>
  <c r="J706"/>
  <c r="L706" s="1"/>
  <c r="G706"/>
  <c r="N705"/>
  <c r="J705"/>
  <c r="L705" s="1"/>
  <c r="G705"/>
  <c r="N704"/>
  <c r="J704"/>
  <c r="L704" s="1"/>
  <c r="G704"/>
  <c r="N703"/>
  <c r="J703"/>
  <c r="L703" s="1"/>
  <c r="G703"/>
  <c r="N702"/>
  <c r="J702"/>
  <c r="L702" s="1"/>
  <c r="G702"/>
  <c r="N701"/>
  <c r="J701"/>
  <c r="L701" s="1"/>
  <c r="G701"/>
  <c r="N700"/>
  <c r="J700"/>
  <c r="L700" s="1"/>
  <c r="G700"/>
  <c r="N699"/>
  <c r="J699"/>
  <c r="L699" s="1"/>
  <c r="G699"/>
  <c r="N698"/>
  <c r="J698"/>
  <c r="L698" s="1"/>
  <c r="G698"/>
  <c r="N697"/>
  <c r="J697"/>
  <c r="L697" s="1"/>
  <c r="G697"/>
  <c r="N696"/>
  <c r="J696"/>
  <c r="L696" s="1"/>
  <c r="G696"/>
  <c r="N695"/>
  <c r="J695"/>
  <c r="L695" s="1"/>
  <c r="G695"/>
  <c r="N694"/>
  <c r="J694"/>
  <c r="L694" s="1"/>
  <c r="G694"/>
  <c r="N693"/>
  <c r="J693"/>
  <c r="L693" s="1"/>
  <c r="G693"/>
  <c r="N692"/>
  <c r="J692"/>
  <c r="L692" s="1"/>
  <c r="G692"/>
  <c r="N691"/>
  <c r="J691"/>
  <c r="L691" s="1"/>
  <c r="G691"/>
  <c r="N690"/>
  <c r="J690"/>
  <c r="L690" s="1"/>
  <c r="G690"/>
  <c r="N689"/>
  <c r="J689"/>
  <c r="L689" s="1"/>
  <c r="G689"/>
  <c r="N688"/>
  <c r="J688"/>
  <c r="L688" s="1"/>
  <c r="G688"/>
  <c r="N687"/>
  <c r="J687"/>
  <c r="L687" s="1"/>
  <c r="G687"/>
  <c r="N686"/>
  <c r="J686"/>
  <c r="L686" s="1"/>
  <c r="G686"/>
  <c r="N685"/>
  <c r="J685"/>
  <c r="L685" s="1"/>
  <c r="G685"/>
  <c r="N684"/>
  <c r="J684"/>
  <c r="L684" s="1"/>
  <c r="G684"/>
  <c r="N683"/>
  <c r="J683"/>
  <c r="L683" s="1"/>
  <c r="G683"/>
  <c r="N682"/>
  <c r="J682"/>
  <c r="L682" s="1"/>
  <c r="G682"/>
  <c r="N681"/>
  <c r="J681"/>
  <c r="L681" s="1"/>
  <c r="G681"/>
  <c r="N680"/>
  <c r="J680"/>
  <c r="L680" s="1"/>
  <c r="G680"/>
  <c r="N679"/>
  <c r="J679"/>
  <c r="L679" s="1"/>
  <c r="G679"/>
  <c r="N678"/>
  <c r="J678"/>
  <c r="L678" s="1"/>
  <c r="G678"/>
  <c r="N677"/>
  <c r="J677"/>
  <c r="L677" s="1"/>
  <c r="G677"/>
  <c r="N676"/>
  <c r="J676"/>
  <c r="L676" s="1"/>
  <c r="G676"/>
  <c r="N675"/>
  <c r="J675"/>
  <c r="L675" s="1"/>
  <c r="G675"/>
  <c r="N674"/>
  <c r="J674"/>
  <c r="L674" s="1"/>
  <c r="G674"/>
  <c r="N673"/>
  <c r="J673"/>
  <c r="L673" s="1"/>
  <c r="G673"/>
  <c r="N672"/>
  <c r="J672"/>
  <c r="L672" s="1"/>
  <c r="G672"/>
  <c r="N671"/>
  <c r="J671"/>
  <c r="L671" s="1"/>
  <c r="G671"/>
  <c r="N670"/>
  <c r="J670"/>
  <c r="L670" s="1"/>
  <c r="G670"/>
  <c r="N669"/>
  <c r="J669"/>
  <c r="L669" s="1"/>
  <c r="G669"/>
  <c r="N668"/>
  <c r="J668"/>
  <c r="L668" s="1"/>
  <c r="G668"/>
  <c r="N667"/>
  <c r="J667"/>
  <c r="L667" s="1"/>
  <c r="G667"/>
  <c r="N666"/>
  <c r="J666"/>
  <c r="L666" s="1"/>
  <c r="G666"/>
  <c r="N665"/>
  <c r="J665"/>
  <c r="L665" s="1"/>
  <c r="G665"/>
  <c r="N664"/>
  <c r="J664"/>
  <c r="L664" s="1"/>
  <c r="G664"/>
  <c r="N663"/>
  <c r="J663"/>
  <c r="L663" s="1"/>
  <c r="G663"/>
  <c r="N662"/>
  <c r="J662"/>
  <c r="L662" s="1"/>
  <c r="G662"/>
  <c r="N661"/>
  <c r="J661"/>
  <c r="L661" s="1"/>
  <c r="G661"/>
  <c r="N660"/>
  <c r="J660"/>
  <c r="L660" s="1"/>
  <c r="G660"/>
  <c r="N659"/>
  <c r="J659"/>
  <c r="L659" s="1"/>
  <c r="G659"/>
  <c r="N658"/>
  <c r="J658"/>
  <c r="L658" s="1"/>
  <c r="G658"/>
  <c r="N657"/>
  <c r="J657"/>
  <c r="L657" s="1"/>
  <c r="G657"/>
  <c r="N656"/>
  <c r="J656"/>
  <c r="L656" s="1"/>
  <c r="G656"/>
  <c r="N655"/>
  <c r="J655"/>
  <c r="L655" s="1"/>
  <c r="G655"/>
  <c r="N654"/>
  <c r="J654"/>
  <c r="L654" s="1"/>
  <c r="G654"/>
  <c r="N653"/>
  <c r="J653"/>
  <c r="L653" s="1"/>
  <c r="G653"/>
  <c r="N652"/>
  <c r="J652"/>
  <c r="L652" s="1"/>
  <c r="G652"/>
  <c r="N651"/>
  <c r="J651"/>
  <c r="L651" s="1"/>
  <c r="G651"/>
  <c r="N650"/>
  <c r="J650"/>
  <c r="L650" s="1"/>
  <c r="G650"/>
  <c r="N649"/>
  <c r="J649"/>
  <c r="L649" s="1"/>
  <c r="G649"/>
  <c r="N648"/>
  <c r="J648"/>
  <c r="L648" s="1"/>
  <c r="G648"/>
  <c r="N647"/>
  <c r="J647"/>
  <c r="L647" s="1"/>
  <c r="G647"/>
  <c r="N646"/>
  <c r="J646"/>
  <c r="L646" s="1"/>
  <c r="G646"/>
  <c r="N645"/>
  <c r="J645"/>
  <c r="L645" s="1"/>
  <c r="G645"/>
  <c r="N644"/>
  <c r="J644"/>
  <c r="L644" s="1"/>
  <c r="G644"/>
  <c r="N643"/>
  <c r="J643"/>
  <c r="L643" s="1"/>
  <c r="G643"/>
  <c r="N642"/>
  <c r="J642"/>
  <c r="L642" s="1"/>
  <c r="G642"/>
  <c r="N641"/>
  <c r="J641"/>
  <c r="L641" s="1"/>
  <c r="G641"/>
  <c r="N640"/>
  <c r="J640"/>
  <c r="L640" s="1"/>
  <c r="G640"/>
  <c r="N639"/>
  <c r="J639"/>
  <c r="L639" s="1"/>
  <c r="G639"/>
  <c r="N638"/>
  <c r="J638"/>
  <c r="L638" s="1"/>
  <c r="G638"/>
  <c r="N637"/>
  <c r="J637"/>
  <c r="L637" s="1"/>
  <c r="G637"/>
  <c r="N636"/>
  <c r="J636"/>
  <c r="L636" s="1"/>
  <c r="G636"/>
  <c r="N635"/>
  <c r="J635"/>
  <c r="L635" s="1"/>
  <c r="G635"/>
  <c r="N634"/>
  <c r="J634"/>
  <c r="L634" s="1"/>
  <c r="G634"/>
  <c r="N633"/>
  <c r="J633"/>
  <c r="L633" s="1"/>
  <c r="G633"/>
  <c r="N632"/>
  <c r="J632"/>
  <c r="L632" s="1"/>
  <c r="G632"/>
  <c r="N631"/>
  <c r="J631"/>
  <c r="L631" s="1"/>
  <c r="G631"/>
  <c r="N630"/>
  <c r="J630"/>
  <c r="L630" s="1"/>
  <c r="G630"/>
  <c r="N629"/>
  <c r="J629"/>
  <c r="L629" s="1"/>
  <c r="G629"/>
  <c r="N628"/>
  <c r="J628"/>
  <c r="L628" s="1"/>
  <c r="G628"/>
  <c r="N627"/>
  <c r="J627"/>
  <c r="L627" s="1"/>
  <c r="G627"/>
  <c r="N626"/>
  <c r="J626"/>
  <c r="L626" s="1"/>
  <c r="G626"/>
  <c r="N625"/>
  <c r="J625"/>
  <c r="L625" s="1"/>
  <c r="G625"/>
  <c r="N624"/>
  <c r="J624"/>
  <c r="L624" s="1"/>
  <c r="G624"/>
  <c r="N623"/>
  <c r="J623"/>
  <c r="L623" s="1"/>
  <c r="G623"/>
  <c r="N622"/>
  <c r="J622"/>
  <c r="L622" s="1"/>
  <c r="G622"/>
  <c r="N621"/>
  <c r="J621"/>
  <c r="L621" s="1"/>
  <c r="G621"/>
  <c r="N620"/>
  <c r="J620"/>
  <c r="L620" s="1"/>
  <c r="G620"/>
  <c r="N619"/>
  <c r="J619"/>
  <c r="L619" s="1"/>
  <c r="G619"/>
  <c r="N618"/>
  <c r="J618"/>
  <c r="L618" s="1"/>
  <c r="G618"/>
  <c r="N617"/>
  <c r="J617"/>
  <c r="L617" s="1"/>
  <c r="G617"/>
  <c r="N616"/>
  <c r="J616"/>
  <c r="L616" s="1"/>
  <c r="G616"/>
  <c r="N615"/>
  <c r="J615"/>
  <c r="L615" s="1"/>
  <c r="G615"/>
  <c r="N614"/>
  <c r="J614"/>
  <c r="L614" s="1"/>
  <c r="G614"/>
  <c r="N613"/>
  <c r="J613"/>
  <c r="L613" s="1"/>
  <c r="G613"/>
  <c r="N612"/>
  <c r="J612"/>
  <c r="L612" s="1"/>
  <c r="G612"/>
  <c r="N611"/>
  <c r="J611"/>
  <c r="L611" s="1"/>
  <c r="G611"/>
  <c r="N610"/>
  <c r="J610"/>
  <c r="L610" s="1"/>
  <c r="G610"/>
  <c r="N609"/>
  <c r="J609"/>
  <c r="L609" s="1"/>
  <c r="G609"/>
  <c r="N608"/>
  <c r="J608"/>
  <c r="L608" s="1"/>
  <c r="G608"/>
  <c r="N607"/>
  <c r="J607"/>
  <c r="L607" s="1"/>
  <c r="G607"/>
  <c r="N606"/>
  <c r="J606"/>
  <c r="L606" s="1"/>
  <c r="G606"/>
  <c r="N605"/>
  <c r="J605"/>
  <c r="L605" s="1"/>
  <c r="G605"/>
  <c r="N604"/>
  <c r="J604"/>
  <c r="L604" s="1"/>
  <c r="G604"/>
  <c r="N603"/>
  <c r="J603"/>
  <c r="L603" s="1"/>
  <c r="G603"/>
  <c r="N602"/>
  <c r="J602"/>
  <c r="L602" s="1"/>
  <c r="G602"/>
  <c r="N601"/>
  <c r="J601"/>
  <c r="L601" s="1"/>
  <c r="G601"/>
  <c r="N600"/>
  <c r="J600"/>
  <c r="L600" s="1"/>
  <c r="G600"/>
  <c r="N599"/>
  <c r="J599"/>
  <c r="L599" s="1"/>
  <c r="G599"/>
  <c r="N598"/>
  <c r="J598"/>
  <c r="L598" s="1"/>
  <c r="G598"/>
  <c r="N597"/>
  <c r="J597"/>
  <c r="L597" s="1"/>
  <c r="G597"/>
  <c r="N596"/>
  <c r="J596"/>
  <c r="L596" s="1"/>
  <c r="G596"/>
  <c r="N595"/>
  <c r="J595"/>
  <c r="L595" s="1"/>
  <c r="G595"/>
  <c r="N594"/>
  <c r="J594"/>
  <c r="L594" s="1"/>
  <c r="G594"/>
  <c r="N593"/>
  <c r="J593"/>
  <c r="L593" s="1"/>
  <c r="G593"/>
  <c r="N592"/>
  <c r="J592"/>
  <c r="L592" s="1"/>
  <c r="G592"/>
  <c r="N591"/>
  <c r="J591"/>
  <c r="L591" s="1"/>
  <c r="G591"/>
  <c r="N590"/>
  <c r="J590"/>
  <c r="L590" s="1"/>
  <c r="G590"/>
  <c r="N589"/>
  <c r="J589"/>
  <c r="L589" s="1"/>
  <c r="G589"/>
  <c r="N588"/>
  <c r="J588"/>
  <c r="L588" s="1"/>
  <c r="G588"/>
  <c r="N587"/>
  <c r="J587"/>
  <c r="L587" s="1"/>
  <c r="G587"/>
  <c r="N586"/>
  <c r="J586"/>
  <c r="L586" s="1"/>
  <c r="G586"/>
  <c r="N585"/>
  <c r="J585"/>
  <c r="L585" s="1"/>
  <c r="G585"/>
  <c r="N584"/>
  <c r="J584"/>
  <c r="L584" s="1"/>
  <c r="G584"/>
  <c r="N583"/>
  <c r="J583"/>
  <c r="L583" s="1"/>
  <c r="G583"/>
  <c r="N582"/>
  <c r="J582"/>
  <c r="L582" s="1"/>
  <c r="G582"/>
  <c r="N581"/>
  <c r="J581"/>
  <c r="L581" s="1"/>
  <c r="G581"/>
  <c r="N580"/>
  <c r="J580"/>
  <c r="L580" s="1"/>
  <c r="G580"/>
  <c r="N579"/>
  <c r="J579"/>
  <c r="L579" s="1"/>
  <c r="G579"/>
  <c r="N578"/>
  <c r="J578"/>
  <c r="L578" s="1"/>
  <c r="G578"/>
  <c r="N577"/>
  <c r="J577"/>
  <c r="L577" s="1"/>
  <c r="G577"/>
  <c r="N576"/>
  <c r="J576"/>
  <c r="L576" s="1"/>
  <c r="G576"/>
  <c r="N575"/>
  <c r="J575"/>
  <c r="L575" s="1"/>
  <c r="G575"/>
  <c r="N574"/>
  <c r="J574"/>
  <c r="L574" s="1"/>
  <c r="G574"/>
  <c r="N573"/>
  <c r="J573"/>
  <c r="L573" s="1"/>
  <c r="G573"/>
  <c r="N572"/>
  <c r="J572"/>
  <c r="L572" s="1"/>
  <c r="G572"/>
  <c r="N571"/>
  <c r="J571"/>
  <c r="L571" s="1"/>
  <c r="G571"/>
  <c r="N570"/>
  <c r="J570"/>
  <c r="L570" s="1"/>
  <c r="G570"/>
  <c r="N569"/>
  <c r="J569"/>
  <c r="L569" s="1"/>
  <c r="G569"/>
  <c r="N568"/>
  <c r="J568"/>
  <c r="L568" s="1"/>
  <c r="G568"/>
  <c r="N567"/>
  <c r="J567"/>
  <c r="L567" s="1"/>
  <c r="G567"/>
  <c r="N566"/>
  <c r="J566"/>
  <c r="L566" s="1"/>
  <c r="G566"/>
  <c r="N565"/>
  <c r="J565"/>
  <c r="L565" s="1"/>
  <c r="G565"/>
  <c r="N564"/>
  <c r="J564"/>
  <c r="L564" s="1"/>
  <c r="G564"/>
  <c r="N563"/>
  <c r="J563"/>
  <c r="L563" s="1"/>
  <c r="G563"/>
  <c r="N562"/>
  <c r="J562"/>
  <c r="L562" s="1"/>
  <c r="G562"/>
  <c r="N561"/>
  <c r="J561"/>
  <c r="L561" s="1"/>
  <c r="G561"/>
  <c r="N560"/>
  <c r="J560"/>
  <c r="L560" s="1"/>
  <c r="G560"/>
  <c r="N559"/>
  <c r="J559"/>
  <c r="L559" s="1"/>
  <c r="G559"/>
  <c r="N558"/>
  <c r="J558"/>
  <c r="L558" s="1"/>
  <c r="G558"/>
  <c r="N557"/>
  <c r="J557"/>
  <c r="L557" s="1"/>
  <c r="G557"/>
  <c r="N556"/>
  <c r="J556"/>
  <c r="L556" s="1"/>
  <c r="G556"/>
  <c r="N555"/>
  <c r="J555"/>
  <c r="L555" s="1"/>
  <c r="G555"/>
  <c r="N554"/>
  <c r="J554"/>
  <c r="L554" s="1"/>
  <c r="G554"/>
  <c r="N553"/>
  <c r="J553"/>
  <c r="L553" s="1"/>
  <c r="G553"/>
  <c r="N552"/>
  <c r="J552"/>
  <c r="L552" s="1"/>
  <c r="G552"/>
  <c r="N551"/>
  <c r="J551"/>
  <c r="L551" s="1"/>
  <c r="G551"/>
  <c r="N550"/>
  <c r="J550"/>
  <c r="L550" s="1"/>
  <c r="G550"/>
  <c r="N549"/>
  <c r="J549"/>
  <c r="L549" s="1"/>
  <c r="G549"/>
  <c r="N548"/>
  <c r="J548"/>
  <c r="L548" s="1"/>
  <c r="G548"/>
  <c r="N547"/>
  <c r="J547"/>
  <c r="L547" s="1"/>
  <c r="G547"/>
  <c r="N546"/>
  <c r="J546"/>
  <c r="L546" s="1"/>
  <c r="G546"/>
  <c r="N545"/>
  <c r="J545"/>
  <c r="L545" s="1"/>
  <c r="G545"/>
  <c r="N544"/>
  <c r="J544"/>
  <c r="L544" s="1"/>
  <c r="G544"/>
  <c r="N543"/>
  <c r="J543"/>
  <c r="L543" s="1"/>
  <c r="G543"/>
  <c r="N542"/>
  <c r="J542"/>
  <c r="L542" s="1"/>
  <c r="G542"/>
  <c r="N541"/>
  <c r="J541"/>
  <c r="L541" s="1"/>
  <c r="G541"/>
  <c r="N540"/>
  <c r="J540"/>
  <c r="L540" s="1"/>
  <c r="G540"/>
  <c r="N539"/>
  <c r="J539"/>
  <c r="L539" s="1"/>
  <c r="G539"/>
  <c r="N538"/>
  <c r="J538"/>
  <c r="L538" s="1"/>
  <c r="G538"/>
  <c r="N537"/>
  <c r="J537"/>
  <c r="L537" s="1"/>
  <c r="G537"/>
  <c r="N536"/>
  <c r="J536"/>
  <c r="L536" s="1"/>
  <c r="G536"/>
  <c r="N535"/>
  <c r="J535"/>
  <c r="L535" s="1"/>
  <c r="G535"/>
  <c r="N534"/>
  <c r="J534"/>
  <c r="L534" s="1"/>
  <c r="G534"/>
  <c r="N533"/>
  <c r="J533"/>
  <c r="L533" s="1"/>
  <c r="G533"/>
  <c r="N532"/>
  <c r="J532"/>
  <c r="L532" s="1"/>
  <c r="G532"/>
  <c r="N531"/>
  <c r="J531"/>
  <c r="L531" s="1"/>
  <c r="G531"/>
  <c r="N530"/>
  <c r="J530"/>
  <c r="L530" s="1"/>
  <c r="G530"/>
  <c r="N529"/>
  <c r="J529"/>
  <c r="L529" s="1"/>
  <c r="G529"/>
  <c r="N528"/>
  <c r="J528"/>
  <c r="L528" s="1"/>
  <c r="G528"/>
  <c r="N527"/>
  <c r="J527"/>
  <c r="L527" s="1"/>
  <c r="G527"/>
  <c r="N526"/>
  <c r="J526"/>
  <c r="L526" s="1"/>
  <c r="G526"/>
  <c r="N525"/>
  <c r="J525"/>
  <c r="L525" s="1"/>
  <c r="G525"/>
  <c r="N524"/>
  <c r="J524"/>
  <c r="L524" s="1"/>
  <c r="G524"/>
  <c r="N523"/>
  <c r="J523"/>
  <c r="L523" s="1"/>
  <c r="G523"/>
  <c r="N522"/>
  <c r="J522"/>
  <c r="L522" s="1"/>
  <c r="G522"/>
  <c r="N521"/>
  <c r="J521"/>
  <c r="L521" s="1"/>
  <c r="G521"/>
  <c r="N520"/>
  <c r="J520"/>
  <c r="L520" s="1"/>
  <c r="G520"/>
  <c r="N519"/>
  <c r="J519"/>
  <c r="L519" s="1"/>
  <c r="G519"/>
  <c r="N518"/>
  <c r="J518"/>
  <c r="L518" s="1"/>
  <c r="G518"/>
  <c r="N517"/>
  <c r="J517"/>
  <c r="L517" s="1"/>
  <c r="G517"/>
  <c r="N516"/>
  <c r="J516"/>
  <c r="L516" s="1"/>
  <c r="G516"/>
  <c r="N515"/>
  <c r="J515"/>
  <c r="L515" s="1"/>
  <c r="G515"/>
  <c r="N514"/>
  <c r="J514"/>
  <c r="L514" s="1"/>
  <c r="G514"/>
  <c r="N513"/>
  <c r="J513"/>
  <c r="L513" s="1"/>
  <c r="G513"/>
  <c r="N512"/>
  <c r="J512"/>
  <c r="L512" s="1"/>
  <c r="G512"/>
  <c r="N511"/>
  <c r="J511"/>
  <c r="L511" s="1"/>
  <c r="G511"/>
  <c r="N510"/>
  <c r="J510"/>
  <c r="L510" s="1"/>
  <c r="G510"/>
  <c r="N509"/>
  <c r="J509"/>
  <c r="L509" s="1"/>
  <c r="G509"/>
  <c r="N508"/>
  <c r="J508"/>
  <c r="L508" s="1"/>
  <c r="G508"/>
  <c r="N507"/>
  <c r="J507"/>
  <c r="L507" s="1"/>
  <c r="G507"/>
  <c r="N506"/>
  <c r="J506"/>
  <c r="L506" s="1"/>
  <c r="G506"/>
  <c r="N505"/>
  <c r="J505"/>
  <c r="L505" s="1"/>
  <c r="G505"/>
  <c r="N504"/>
  <c r="J504"/>
  <c r="L504" s="1"/>
  <c r="G504"/>
  <c r="N503"/>
  <c r="J503"/>
  <c r="L503" s="1"/>
  <c r="G503"/>
  <c r="N502"/>
  <c r="J502"/>
  <c r="L502" s="1"/>
  <c r="G502"/>
  <c r="N501"/>
  <c r="J501"/>
  <c r="L501" s="1"/>
  <c r="G501"/>
  <c r="N500"/>
  <c r="J500"/>
  <c r="L500" s="1"/>
  <c r="G500"/>
  <c r="N499"/>
  <c r="J499"/>
  <c r="L499" s="1"/>
  <c r="G499"/>
  <c r="N498"/>
  <c r="J498"/>
  <c r="L498" s="1"/>
  <c r="G498"/>
  <c r="N497"/>
  <c r="J497"/>
  <c r="L497" s="1"/>
  <c r="G497"/>
  <c r="N496"/>
  <c r="J496"/>
  <c r="L496" s="1"/>
  <c r="G496"/>
  <c r="N495"/>
  <c r="J495"/>
  <c r="L495" s="1"/>
  <c r="G495"/>
  <c r="N494"/>
  <c r="J494"/>
  <c r="L494" s="1"/>
  <c r="G494"/>
  <c r="N493"/>
  <c r="J493"/>
  <c r="L493" s="1"/>
  <c r="G493"/>
  <c r="N492"/>
  <c r="J492"/>
  <c r="L492" s="1"/>
  <c r="G492"/>
  <c r="N491"/>
  <c r="J491"/>
  <c r="L491" s="1"/>
  <c r="G491"/>
  <c r="N490"/>
  <c r="J490"/>
  <c r="L490" s="1"/>
  <c r="G490"/>
  <c r="N489"/>
  <c r="J489"/>
  <c r="L489" s="1"/>
  <c r="G489"/>
  <c r="N488"/>
  <c r="J488"/>
  <c r="L488" s="1"/>
  <c r="G488"/>
  <c r="N487"/>
  <c r="J487"/>
  <c r="L487" s="1"/>
  <c r="G487"/>
  <c r="N486"/>
  <c r="J486"/>
  <c r="L486" s="1"/>
  <c r="G486"/>
  <c r="N485"/>
  <c r="J485"/>
  <c r="L485" s="1"/>
  <c r="G485"/>
  <c r="N484"/>
  <c r="J484"/>
  <c r="L484" s="1"/>
  <c r="G484"/>
  <c r="N483"/>
  <c r="J483"/>
  <c r="L483" s="1"/>
  <c r="G483"/>
  <c r="N482"/>
  <c r="J482"/>
  <c r="L482" s="1"/>
  <c r="G482"/>
  <c r="N481"/>
  <c r="J481"/>
  <c r="L481" s="1"/>
  <c r="G481"/>
  <c r="N480"/>
  <c r="J480"/>
  <c r="L480" s="1"/>
  <c r="G480"/>
  <c r="N479"/>
  <c r="J479"/>
  <c r="L479" s="1"/>
  <c r="G479"/>
  <c r="N478"/>
  <c r="J478"/>
  <c r="L478" s="1"/>
  <c r="G478"/>
  <c r="N477"/>
  <c r="J477"/>
  <c r="L477" s="1"/>
  <c r="G477"/>
  <c r="N476"/>
  <c r="J476"/>
  <c r="L476" s="1"/>
  <c r="G476"/>
  <c r="N475"/>
  <c r="J475"/>
  <c r="L475" s="1"/>
  <c r="G475"/>
  <c r="N474"/>
  <c r="J474"/>
  <c r="L474" s="1"/>
  <c r="G474"/>
  <c r="N473"/>
  <c r="J473"/>
  <c r="L473" s="1"/>
  <c r="G473"/>
  <c r="N472"/>
  <c r="J472"/>
  <c r="L472" s="1"/>
  <c r="G472"/>
  <c r="N471"/>
  <c r="J471"/>
  <c r="L471" s="1"/>
  <c r="G471"/>
  <c r="N470"/>
  <c r="J470"/>
  <c r="L470" s="1"/>
  <c r="G470"/>
  <c r="N469"/>
  <c r="J469"/>
  <c r="L469" s="1"/>
  <c r="G469"/>
  <c r="N468"/>
  <c r="J468"/>
  <c r="L468" s="1"/>
  <c r="G468"/>
  <c r="N467"/>
  <c r="J467"/>
  <c r="L467" s="1"/>
  <c r="G467"/>
  <c r="N466"/>
  <c r="J466"/>
  <c r="L466" s="1"/>
  <c r="G466"/>
  <c r="N465"/>
  <c r="J465"/>
  <c r="L465" s="1"/>
  <c r="G465"/>
  <c r="N464"/>
  <c r="J464"/>
  <c r="L464" s="1"/>
  <c r="G464"/>
  <c r="N463"/>
  <c r="J463"/>
  <c r="L463" s="1"/>
  <c r="G463"/>
  <c r="N462"/>
  <c r="J462"/>
  <c r="L462" s="1"/>
  <c r="G462"/>
  <c r="N461"/>
  <c r="J461"/>
  <c r="L461" s="1"/>
  <c r="G461"/>
  <c r="N460"/>
  <c r="J460"/>
  <c r="L460" s="1"/>
  <c r="G460"/>
  <c r="N459"/>
  <c r="J459"/>
  <c r="L459" s="1"/>
  <c r="G459"/>
  <c r="N458"/>
  <c r="J458"/>
  <c r="L458" s="1"/>
  <c r="G458"/>
  <c r="N457"/>
  <c r="J457"/>
  <c r="L457" s="1"/>
  <c r="G457"/>
  <c r="N456"/>
  <c r="J456"/>
  <c r="L456" s="1"/>
  <c r="G456"/>
  <c r="N455"/>
  <c r="J455"/>
  <c r="L455" s="1"/>
  <c r="G455"/>
  <c r="N454"/>
  <c r="J454"/>
  <c r="L454" s="1"/>
  <c r="G454"/>
  <c r="N453"/>
  <c r="J453"/>
  <c r="L453" s="1"/>
  <c r="G453"/>
  <c r="N452"/>
  <c r="J452"/>
  <c r="L452" s="1"/>
  <c r="G452"/>
  <c r="N451"/>
  <c r="J451"/>
  <c r="L451" s="1"/>
  <c r="G451"/>
  <c r="N450"/>
  <c r="J450"/>
  <c r="L450" s="1"/>
  <c r="G450"/>
  <c r="N449"/>
  <c r="J449"/>
  <c r="L449" s="1"/>
  <c r="G449"/>
  <c r="N448"/>
  <c r="J448"/>
  <c r="L448" s="1"/>
  <c r="G448"/>
  <c r="N447"/>
  <c r="J447"/>
  <c r="L447" s="1"/>
  <c r="G447"/>
  <c r="N446"/>
  <c r="J446"/>
  <c r="L446" s="1"/>
  <c r="G446"/>
  <c r="N445"/>
  <c r="J445"/>
  <c r="L445" s="1"/>
  <c r="G445"/>
  <c r="N444"/>
  <c r="J444"/>
  <c r="L444" s="1"/>
  <c r="G444"/>
  <c r="N443"/>
  <c r="J443"/>
  <c r="L443" s="1"/>
  <c r="G443"/>
  <c r="N442"/>
  <c r="J442"/>
  <c r="L442" s="1"/>
  <c r="G442"/>
  <c r="N441"/>
  <c r="J441"/>
  <c r="L441" s="1"/>
  <c r="G441"/>
  <c r="N440"/>
  <c r="J440"/>
  <c r="L440" s="1"/>
  <c r="G440"/>
  <c r="N439"/>
  <c r="J439"/>
  <c r="L439" s="1"/>
  <c r="G439"/>
  <c r="N438"/>
  <c r="J438"/>
  <c r="L438" s="1"/>
  <c r="G438"/>
  <c r="N437"/>
  <c r="J437"/>
  <c r="L437" s="1"/>
  <c r="G437"/>
  <c r="N436"/>
  <c r="J436"/>
  <c r="L436" s="1"/>
  <c r="G436"/>
  <c r="N435"/>
  <c r="J435"/>
  <c r="L435" s="1"/>
  <c r="G435"/>
  <c r="N434"/>
  <c r="J434"/>
  <c r="L434" s="1"/>
  <c r="G434"/>
  <c r="N433"/>
  <c r="J433"/>
  <c r="L433" s="1"/>
  <c r="G433"/>
  <c r="N432"/>
  <c r="J432"/>
  <c r="L432" s="1"/>
  <c r="G432"/>
  <c r="N431"/>
  <c r="J431"/>
  <c r="L431" s="1"/>
  <c r="G431"/>
  <c r="N430"/>
  <c r="J430"/>
  <c r="L430" s="1"/>
  <c r="G430"/>
  <c r="N429"/>
  <c r="J429"/>
  <c r="L429" s="1"/>
  <c r="G429"/>
  <c r="N428"/>
  <c r="J428"/>
  <c r="L428" s="1"/>
  <c r="G428"/>
  <c r="N427"/>
  <c r="J427"/>
  <c r="L427" s="1"/>
  <c r="G427"/>
  <c r="N426"/>
  <c r="J426"/>
  <c r="L426" s="1"/>
  <c r="G426"/>
  <c r="N425"/>
  <c r="J425"/>
  <c r="L425" s="1"/>
  <c r="G425"/>
  <c r="N424"/>
  <c r="J424"/>
  <c r="L424" s="1"/>
  <c r="G424"/>
  <c r="N423"/>
  <c r="J423"/>
  <c r="L423" s="1"/>
  <c r="G423"/>
  <c r="N422"/>
  <c r="J422"/>
  <c r="L422" s="1"/>
  <c r="G422"/>
  <c r="N421"/>
  <c r="J421"/>
  <c r="L421" s="1"/>
  <c r="G421"/>
  <c r="N420"/>
  <c r="J420"/>
  <c r="L420" s="1"/>
  <c r="G420"/>
  <c r="N419"/>
  <c r="J419"/>
  <c r="L419" s="1"/>
  <c r="G419"/>
  <c r="N418"/>
  <c r="J418"/>
  <c r="L418" s="1"/>
  <c r="G418"/>
  <c r="N417"/>
  <c r="J417"/>
  <c r="L417" s="1"/>
  <c r="G417"/>
  <c r="N416"/>
  <c r="J416"/>
  <c r="L416" s="1"/>
  <c r="G416"/>
  <c r="N415"/>
  <c r="J415"/>
  <c r="L415" s="1"/>
  <c r="G415"/>
  <c r="N414"/>
  <c r="J414"/>
  <c r="L414" s="1"/>
  <c r="G414"/>
  <c r="N413"/>
  <c r="J413"/>
  <c r="L413" s="1"/>
  <c r="G413"/>
  <c r="N412"/>
  <c r="J412"/>
  <c r="L412" s="1"/>
  <c r="G412"/>
  <c r="N411"/>
  <c r="J411"/>
  <c r="L411" s="1"/>
  <c r="G411"/>
  <c r="N410"/>
  <c r="J410"/>
  <c r="L410" s="1"/>
  <c r="G410"/>
  <c r="N409"/>
  <c r="J409"/>
  <c r="L409" s="1"/>
  <c r="G409"/>
  <c r="N408"/>
  <c r="J408"/>
  <c r="L408" s="1"/>
  <c r="G408"/>
  <c r="N407"/>
  <c r="J407"/>
  <c r="L407" s="1"/>
  <c r="G407"/>
  <c r="N406"/>
  <c r="J406"/>
  <c r="L406" s="1"/>
  <c r="G406"/>
  <c r="N405"/>
  <c r="J405"/>
  <c r="L405" s="1"/>
  <c r="G405"/>
  <c r="N404"/>
  <c r="J404"/>
  <c r="L404" s="1"/>
  <c r="G404"/>
  <c r="N403"/>
  <c r="J403"/>
  <c r="L403" s="1"/>
  <c r="G403"/>
  <c r="N402"/>
  <c r="J402"/>
  <c r="L402" s="1"/>
  <c r="G402"/>
  <c r="N401"/>
  <c r="J401"/>
  <c r="L401" s="1"/>
  <c r="G401"/>
  <c r="N400"/>
  <c r="J400"/>
  <c r="L400" s="1"/>
  <c r="G400"/>
  <c r="N399"/>
  <c r="J399"/>
  <c r="L399" s="1"/>
  <c r="G399"/>
  <c r="N398"/>
  <c r="J398"/>
  <c r="L398" s="1"/>
  <c r="G398"/>
  <c r="N397"/>
  <c r="J397"/>
  <c r="L397" s="1"/>
  <c r="G397"/>
  <c r="N396"/>
  <c r="J396"/>
  <c r="L396" s="1"/>
  <c r="G396"/>
  <c r="N395"/>
  <c r="J395"/>
  <c r="L395" s="1"/>
  <c r="G395"/>
  <c r="N394"/>
  <c r="J394"/>
  <c r="L394" s="1"/>
  <c r="G394"/>
  <c r="N393"/>
  <c r="J393"/>
  <c r="L393" s="1"/>
  <c r="G393"/>
  <c r="N392"/>
  <c r="J392"/>
  <c r="L392" s="1"/>
  <c r="G392"/>
  <c r="N391"/>
  <c r="J391"/>
  <c r="L391" s="1"/>
  <c r="G391"/>
  <c r="N390"/>
  <c r="J390"/>
  <c r="L390" s="1"/>
  <c r="G390"/>
  <c r="N389"/>
  <c r="J389"/>
  <c r="L389" s="1"/>
  <c r="G389"/>
  <c r="N388"/>
  <c r="J388"/>
  <c r="L388" s="1"/>
  <c r="G388"/>
  <c r="N387"/>
  <c r="J387"/>
  <c r="L387" s="1"/>
  <c r="G387"/>
  <c r="N386"/>
  <c r="J386"/>
  <c r="L386" s="1"/>
  <c r="G386"/>
  <c r="N385"/>
  <c r="J385"/>
  <c r="L385" s="1"/>
  <c r="G385"/>
  <c r="N384"/>
  <c r="J384"/>
  <c r="L384" s="1"/>
  <c r="G384"/>
  <c r="N383"/>
  <c r="J383"/>
  <c r="L383" s="1"/>
  <c r="G383"/>
  <c r="N382"/>
  <c r="J382"/>
  <c r="L382" s="1"/>
  <c r="G382"/>
  <c r="N381"/>
  <c r="J381"/>
  <c r="L381" s="1"/>
  <c r="G381"/>
  <c r="N380"/>
  <c r="J380"/>
  <c r="L380" s="1"/>
  <c r="G380"/>
  <c r="N379"/>
  <c r="J379"/>
  <c r="L379" s="1"/>
  <c r="G379"/>
  <c r="N378"/>
  <c r="J378"/>
  <c r="L378" s="1"/>
  <c r="G378"/>
  <c r="N377"/>
  <c r="J377"/>
  <c r="L377" s="1"/>
  <c r="G377"/>
  <c r="N376"/>
  <c r="J376"/>
  <c r="L376" s="1"/>
  <c r="G376"/>
  <c r="N375"/>
  <c r="J375"/>
  <c r="L375" s="1"/>
  <c r="G375"/>
  <c r="N374"/>
  <c r="J374"/>
  <c r="L374" s="1"/>
  <c r="G374"/>
  <c r="N373"/>
  <c r="J373"/>
  <c r="L373" s="1"/>
  <c r="G373"/>
  <c r="N372"/>
  <c r="J372"/>
  <c r="L372" s="1"/>
  <c r="G372"/>
  <c r="N371"/>
  <c r="J371"/>
  <c r="L371" s="1"/>
  <c r="G371"/>
  <c r="N370"/>
  <c r="J370"/>
  <c r="L370" s="1"/>
  <c r="G370"/>
  <c r="N369"/>
  <c r="J369"/>
  <c r="L369" s="1"/>
  <c r="G369"/>
  <c r="N368"/>
  <c r="J368"/>
  <c r="L368" s="1"/>
  <c r="G368"/>
  <c r="N367"/>
  <c r="J367"/>
  <c r="L367" s="1"/>
  <c r="G367"/>
  <c r="N366"/>
  <c r="J366"/>
  <c r="L366" s="1"/>
  <c r="G366"/>
  <c r="N365"/>
  <c r="J365"/>
  <c r="L365" s="1"/>
  <c r="G365"/>
  <c r="N364"/>
  <c r="J364"/>
  <c r="L364" s="1"/>
  <c r="G364"/>
  <c r="N363"/>
  <c r="J363"/>
  <c r="L363" s="1"/>
  <c r="G363"/>
  <c r="N362"/>
  <c r="J362"/>
  <c r="L362" s="1"/>
  <c r="G362"/>
  <c r="N361"/>
  <c r="J361"/>
  <c r="L361" s="1"/>
  <c r="G361"/>
  <c r="N360"/>
  <c r="J360"/>
  <c r="L360" s="1"/>
  <c r="G360"/>
  <c r="N359"/>
  <c r="J359"/>
  <c r="L359" s="1"/>
  <c r="G359"/>
  <c r="N358"/>
  <c r="J358"/>
  <c r="L358" s="1"/>
  <c r="G358"/>
  <c r="N357"/>
  <c r="J357"/>
  <c r="L357" s="1"/>
  <c r="G357"/>
  <c r="N356"/>
  <c r="J356"/>
  <c r="L356" s="1"/>
  <c r="G356"/>
  <c r="N355"/>
  <c r="J355"/>
  <c r="L355" s="1"/>
  <c r="G355"/>
  <c r="N354"/>
  <c r="J354"/>
  <c r="L354" s="1"/>
  <c r="G354"/>
  <c r="N353"/>
  <c r="J353"/>
  <c r="L353" s="1"/>
  <c r="G353"/>
  <c r="N352"/>
  <c r="J352"/>
  <c r="L352" s="1"/>
  <c r="G352"/>
  <c r="N351"/>
  <c r="J351"/>
  <c r="L351" s="1"/>
  <c r="G351"/>
  <c r="N350"/>
  <c r="J350"/>
  <c r="L350" s="1"/>
  <c r="G350"/>
  <c r="N349"/>
  <c r="J349"/>
  <c r="L349" s="1"/>
  <c r="G349"/>
  <c r="N348"/>
  <c r="J348"/>
  <c r="L348" s="1"/>
  <c r="G348"/>
  <c r="N347"/>
  <c r="J347"/>
  <c r="L347" s="1"/>
  <c r="G347"/>
  <c r="N346"/>
  <c r="J346"/>
  <c r="L346" s="1"/>
  <c r="G346"/>
  <c r="N345"/>
  <c r="J345"/>
  <c r="L345" s="1"/>
  <c r="G345"/>
  <c r="N344"/>
  <c r="J344"/>
  <c r="L344" s="1"/>
  <c r="G344"/>
  <c r="N343"/>
  <c r="J343"/>
  <c r="L343" s="1"/>
  <c r="G343"/>
  <c r="N342"/>
  <c r="J342"/>
  <c r="L342" s="1"/>
  <c r="G342"/>
  <c r="N341"/>
  <c r="J341"/>
  <c r="L341" s="1"/>
  <c r="G341"/>
  <c r="N340"/>
  <c r="J340"/>
  <c r="L340" s="1"/>
  <c r="G340"/>
  <c r="N339"/>
  <c r="J339"/>
  <c r="L339" s="1"/>
  <c r="G339"/>
  <c r="N338"/>
  <c r="J338"/>
  <c r="L338" s="1"/>
  <c r="G338"/>
  <c r="N337"/>
  <c r="J337"/>
  <c r="L337" s="1"/>
  <c r="G337"/>
  <c r="N336"/>
  <c r="J336"/>
  <c r="L336" s="1"/>
  <c r="G336"/>
  <c r="N335"/>
  <c r="J335"/>
  <c r="L335" s="1"/>
  <c r="G335"/>
  <c r="N334"/>
  <c r="J334"/>
  <c r="L334" s="1"/>
  <c r="G334"/>
  <c r="N333"/>
  <c r="J333"/>
  <c r="L333" s="1"/>
  <c r="G333"/>
  <c r="N332"/>
  <c r="J332"/>
  <c r="L332" s="1"/>
  <c r="G332"/>
  <c r="N331"/>
  <c r="J331"/>
  <c r="L331" s="1"/>
  <c r="G331"/>
  <c r="N330"/>
  <c r="J330"/>
  <c r="L330" s="1"/>
  <c r="G330"/>
  <c r="N329"/>
  <c r="J329"/>
  <c r="L329" s="1"/>
  <c r="G329"/>
  <c r="N328"/>
  <c r="J328"/>
  <c r="L328" s="1"/>
  <c r="G328"/>
  <c r="N327"/>
  <c r="J327"/>
  <c r="L327" s="1"/>
  <c r="G327"/>
  <c r="N326"/>
  <c r="J326"/>
  <c r="L326" s="1"/>
  <c r="G326"/>
  <c r="N325"/>
  <c r="J325"/>
  <c r="L325" s="1"/>
  <c r="G325"/>
  <c r="N324"/>
  <c r="J324"/>
  <c r="L324" s="1"/>
  <c r="G324"/>
  <c r="N323"/>
  <c r="J323"/>
  <c r="L323" s="1"/>
  <c r="G323"/>
  <c r="N322"/>
  <c r="J322"/>
  <c r="L322" s="1"/>
  <c r="G322"/>
  <c r="N321"/>
  <c r="J321"/>
  <c r="L321" s="1"/>
  <c r="G321"/>
  <c r="N320"/>
  <c r="J320"/>
  <c r="L320" s="1"/>
  <c r="G320"/>
  <c r="N319"/>
  <c r="J319"/>
  <c r="L319" s="1"/>
  <c r="G319"/>
  <c r="N318"/>
  <c r="J318"/>
  <c r="L318" s="1"/>
  <c r="G318"/>
  <c r="N317"/>
  <c r="J317"/>
  <c r="L317" s="1"/>
  <c r="G317"/>
  <c r="N316"/>
  <c r="J316"/>
  <c r="L316" s="1"/>
  <c r="G316"/>
  <c r="N315"/>
  <c r="J315"/>
  <c r="L315" s="1"/>
  <c r="G315"/>
  <c r="N314"/>
  <c r="J314"/>
  <c r="L314" s="1"/>
  <c r="G314"/>
  <c r="N313"/>
  <c r="J313"/>
  <c r="L313" s="1"/>
  <c r="G313"/>
  <c r="N312"/>
  <c r="J312"/>
  <c r="L312" s="1"/>
  <c r="G312"/>
  <c r="N311"/>
  <c r="J311"/>
  <c r="L311" s="1"/>
  <c r="G311"/>
  <c r="N310"/>
  <c r="J310"/>
  <c r="L310" s="1"/>
  <c r="G310"/>
  <c r="N309"/>
  <c r="J309"/>
  <c r="L309" s="1"/>
  <c r="G309"/>
  <c r="N308"/>
  <c r="J308"/>
  <c r="L308" s="1"/>
  <c r="G308"/>
  <c r="N307"/>
  <c r="J307"/>
  <c r="L307" s="1"/>
  <c r="G307"/>
  <c r="N306"/>
  <c r="J306"/>
  <c r="L306" s="1"/>
  <c r="G306"/>
  <c r="N305"/>
  <c r="J305"/>
  <c r="L305" s="1"/>
  <c r="G305"/>
  <c r="N304"/>
  <c r="J304"/>
  <c r="L304" s="1"/>
  <c r="G304"/>
  <c r="N303"/>
  <c r="J303"/>
  <c r="L303" s="1"/>
  <c r="G303"/>
  <c r="N302"/>
  <c r="J302"/>
  <c r="L302" s="1"/>
  <c r="G302"/>
  <c r="N301"/>
  <c r="J301"/>
  <c r="L301" s="1"/>
  <c r="G301"/>
  <c r="N300"/>
  <c r="J300"/>
  <c r="L300" s="1"/>
  <c r="G300"/>
  <c r="N299"/>
  <c r="J299"/>
  <c r="L299" s="1"/>
  <c r="G299"/>
  <c r="N298"/>
  <c r="J298"/>
  <c r="L298" s="1"/>
  <c r="G298"/>
  <c r="N297"/>
  <c r="J297"/>
  <c r="L297" s="1"/>
  <c r="G297"/>
  <c r="N296"/>
  <c r="J296"/>
  <c r="L296" s="1"/>
  <c r="G296"/>
  <c r="N295"/>
  <c r="J295"/>
  <c r="L295" s="1"/>
  <c r="G295"/>
  <c r="N294"/>
  <c r="J294"/>
  <c r="L294" s="1"/>
  <c r="G294"/>
  <c r="N293"/>
  <c r="J293"/>
  <c r="L293" s="1"/>
  <c r="G293"/>
  <c r="N292"/>
  <c r="J292"/>
  <c r="L292" s="1"/>
  <c r="G292"/>
  <c r="N291"/>
  <c r="J291"/>
  <c r="L291" s="1"/>
  <c r="G291"/>
  <c r="N290"/>
  <c r="J290"/>
  <c r="L290" s="1"/>
  <c r="G290"/>
  <c r="N289"/>
  <c r="J289"/>
  <c r="L289" s="1"/>
  <c r="G289"/>
  <c r="N288"/>
  <c r="J288"/>
  <c r="L288" s="1"/>
  <c r="G288"/>
  <c r="N287"/>
  <c r="J287"/>
  <c r="L287" s="1"/>
  <c r="G287"/>
  <c r="N286"/>
  <c r="J286"/>
  <c r="L286" s="1"/>
  <c r="G286"/>
  <c r="N285"/>
  <c r="J285"/>
  <c r="L285" s="1"/>
  <c r="G285"/>
  <c r="N284"/>
  <c r="J284"/>
  <c r="L284" s="1"/>
  <c r="G284"/>
  <c r="N283"/>
  <c r="J283"/>
  <c r="L283" s="1"/>
  <c r="G283"/>
  <c r="N282"/>
  <c r="J282"/>
  <c r="L282" s="1"/>
  <c r="G282"/>
  <c r="N281"/>
  <c r="J281"/>
  <c r="L281" s="1"/>
  <c r="G281"/>
  <c r="N280"/>
  <c r="J280"/>
  <c r="L280" s="1"/>
  <c r="G280"/>
  <c r="N279"/>
  <c r="J279"/>
  <c r="L279" s="1"/>
  <c r="G279"/>
  <c r="N278"/>
  <c r="J278"/>
  <c r="L278" s="1"/>
  <c r="G278"/>
  <c r="N277"/>
  <c r="J277"/>
  <c r="L277" s="1"/>
  <c r="G277"/>
  <c r="N276"/>
  <c r="J276"/>
  <c r="L276" s="1"/>
  <c r="G276"/>
  <c r="N275"/>
  <c r="J275"/>
  <c r="L275" s="1"/>
  <c r="G275"/>
  <c r="N274"/>
  <c r="J274"/>
  <c r="L274" s="1"/>
  <c r="G274"/>
  <c r="N273"/>
  <c r="J273"/>
  <c r="L273" s="1"/>
  <c r="G273"/>
  <c r="N272"/>
  <c r="J272"/>
  <c r="L272" s="1"/>
  <c r="G272"/>
  <c r="N271"/>
  <c r="J271"/>
  <c r="L271" s="1"/>
  <c r="G271"/>
  <c r="N270"/>
  <c r="J270"/>
  <c r="L270" s="1"/>
  <c r="G270"/>
  <c r="N269"/>
  <c r="J269"/>
  <c r="L269" s="1"/>
  <c r="G269"/>
  <c r="N268"/>
  <c r="J268"/>
  <c r="L268" s="1"/>
  <c r="G268"/>
  <c r="N267"/>
  <c r="J267"/>
  <c r="L267" s="1"/>
  <c r="G267"/>
  <c r="N266"/>
  <c r="J266"/>
  <c r="L266" s="1"/>
  <c r="G266"/>
  <c r="N265"/>
  <c r="J265"/>
  <c r="L265" s="1"/>
  <c r="G265"/>
  <c r="N264"/>
  <c r="J264"/>
  <c r="L264" s="1"/>
  <c r="G264"/>
  <c r="N263"/>
  <c r="J263"/>
  <c r="L263" s="1"/>
  <c r="G263"/>
  <c r="N262"/>
  <c r="J262"/>
  <c r="L262" s="1"/>
  <c r="G262"/>
  <c r="N261"/>
  <c r="J261"/>
  <c r="L261" s="1"/>
  <c r="G261"/>
  <c r="N260"/>
  <c r="J260"/>
  <c r="L260" s="1"/>
  <c r="G260"/>
  <c r="N259"/>
  <c r="J259"/>
  <c r="L259" s="1"/>
  <c r="G259"/>
  <c r="N258"/>
  <c r="J258"/>
  <c r="L258" s="1"/>
  <c r="G258"/>
  <c r="N257"/>
  <c r="J257"/>
  <c r="L257" s="1"/>
  <c r="G257"/>
  <c r="N256"/>
  <c r="J256"/>
  <c r="L256" s="1"/>
  <c r="G256"/>
  <c r="N255"/>
  <c r="J255"/>
  <c r="L255" s="1"/>
  <c r="G255"/>
  <c r="N254"/>
  <c r="J254"/>
  <c r="L254" s="1"/>
  <c r="G254"/>
  <c r="N253"/>
  <c r="J253"/>
  <c r="L253" s="1"/>
  <c r="G253"/>
  <c r="N252"/>
  <c r="J252"/>
  <c r="L252" s="1"/>
  <c r="G252"/>
  <c r="N251"/>
  <c r="J251"/>
  <c r="L251" s="1"/>
  <c r="G251"/>
  <c r="N250"/>
  <c r="J250"/>
  <c r="L250" s="1"/>
  <c r="G250"/>
  <c r="N249"/>
  <c r="J249"/>
  <c r="L249" s="1"/>
  <c r="G249"/>
  <c r="N248"/>
  <c r="J248"/>
  <c r="L248" s="1"/>
  <c r="G248"/>
  <c r="N247"/>
  <c r="J247"/>
  <c r="L247" s="1"/>
  <c r="G247"/>
  <c r="N246"/>
  <c r="J246"/>
  <c r="L246" s="1"/>
  <c r="G246"/>
  <c r="N245"/>
  <c r="J245"/>
  <c r="L245" s="1"/>
  <c r="G245"/>
  <c r="N244"/>
  <c r="J244"/>
  <c r="L244" s="1"/>
  <c r="G244"/>
  <c r="N243"/>
  <c r="J243"/>
  <c r="L243" s="1"/>
  <c r="G243"/>
  <c r="N242"/>
  <c r="J242"/>
  <c r="L242" s="1"/>
  <c r="G242"/>
  <c r="N241"/>
  <c r="J241"/>
  <c r="L241" s="1"/>
  <c r="G241"/>
  <c r="N240"/>
  <c r="J240"/>
  <c r="L240" s="1"/>
  <c r="G240"/>
  <c r="N239"/>
  <c r="J239"/>
  <c r="L239" s="1"/>
  <c r="G239"/>
  <c r="N238"/>
  <c r="J238"/>
  <c r="L238" s="1"/>
  <c r="G238"/>
  <c r="N237"/>
  <c r="J237"/>
  <c r="L237" s="1"/>
  <c r="G237"/>
  <c r="N236"/>
  <c r="J236"/>
  <c r="L236" s="1"/>
  <c r="G236"/>
  <c r="N235"/>
  <c r="J235"/>
  <c r="L235" s="1"/>
  <c r="G235"/>
  <c r="N234"/>
  <c r="J234"/>
  <c r="L234" s="1"/>
  <c r="G234"/>
  <c r="N233"/>
  <c r="J233"/>
  <c r="L233" s="1"/>
  <c r="G233"/>
  <c r="N232"/>
  <c r="J232"/>
  <c r="L232" s="1"/>
  <c r="G232"/>
  <c r="N231"/>
  <c r="J231"/>
  <c r="L231" s="1"/>
  <c r="G231"/>
  <c r="N230"/>
  <c r="J230"/>
  <c r="L230" s="1"/>
  <c r="G230"/>
  <c r="N229"/>
  <c r="J229"/>
  <c r="L229" s="1"/>
  <c r="G229"/>
  <c r="N228"/>
  <c r="J228"/>
  <c r="L228" s="1"/>
  <c r="G228"/>
  <c r="N227"/>
  <c r="J227"/>
  <c r="L227" s="1"/>
  <c r="G227"/>
  <c r="N226"/>
  <c r="J226"/>
  <c r="L226" s="1"/>
  <c r="G226"/>
  <c r="N225"/>
  <c r="J225"/>
  <c r="L225" s="1"/>
  <c r="G225"/>
  <c r="N224"/>
  <c r="J224"/>
  <c r="L224" s="1"/>
  <c r="G224"/>
  <c r="N223"/>
  <c r="J223"/>
  <c r="L223" s="1"/>
  <c r="G223"/>
  <c r="N222"/>
  <c r="J222"/>
  <c r="L222" s="1"/>
  <c r="G222"/>
  <c r="N221"/>
  <c r="J221"/>
  <c r="L221" s="1"/>
  <c r="G221"/>
  <c r="N220"/>
  <c r="J220"/>
  <c r="L220" s="1"/>
  <c r="G220"/>
  <c r="N219"/>
  <c r="J219"/>
  <c r="L219" s="1"/>
  <c r="G219"/>
  <c r="N218"/>
  <c r="J218"/>
  <c r="L218" s="1"/>
  <c r="G218"/>
  <c r="N217"/>
  <c r="J217"/>
  <c r="L217" s="1"/>
  <c r="G217"/>
  <c r="N216"/>
  <c r="J216"/>
  <c r="L216" s="1"/>
  <c r="G216"/>
  <c r="N215"/>
  <c r="J215"/>
  <c r="L215" s="1"/>
  <c r="G215"/>
  <c r="N214"/>
  <c r="J214"/>
  <c r="L214" s="1"/>
  <c r="G214"/>
  <c r="N213"/>
  <c r="J213"/>
  <c r="L213" s="1"/>
  <c r="G213"/>
  <c r="N212"/>
  <c r="J212"/>
  <c r="L212" s="1"/>
  <c r="G212"/>
  <c r="N211"/>
  <c r="J211"/>
  <c r="L211" s="1"/>
  <c r="G211"/>
  <c r="N210"/>
  <c r="J210"/>
  <c r="L210" s="1"/>
  <c r="G210"/>
  <c r="N209"/>
  <c r="J209"/>
  <c r="L209" s="1"/>
  <c r="G209"/>
  <c r="N208"/>
  <c r="J208"/>
  <c r="L208" s="1"/>
  <c r="G208"/>
  <c r="N207"/>
  <c r="J207"/>
  <c r="L207" s="1"/>
  <c r="G207"/>
  <c r="N206"/>
  <c r="J206"/>
  <c r="L206" s="1"/>
  <c r="G206"/>
  <c r="N205"/>
  <c r="J205"/>
  <c r="L205" s="1"/>
  <c r="G205"/>
  <c r="N204"/>
  <c r="J204"/>
  <c r="L204" s="1"/>
  <c r="G204"/>
  <c r="N203"/>
  <c r="J203"/>
  <c r="L203" s="1"/>
  <c r="G203"/>
  <c r="N202"/>
  <c r="J202"/>
  <c r="L202" s="1"/>
  <c r="G202"/>
  <c r="N201"/>
  <c r="J201"/>
  <c r="L201" s="1"/>
  <c r="G201"/>
  <c r="N200"/>
  <c r="J200"/>
  <c r="L200" s="1"/>
  <c r="G200"/>
  <c r="N199"/>
  <c r="J199"/>
  <c r="L199" s="1"/>
  <c r="G199"/>
  <c r="N198"/>
  <c r="J198"/>
  <c r="L198" s="1"/>
  <c r="G198"/>
  <c r="N197"/>
  <c r="J197"/>
  <c r="L197" s="1"/>
  <c r="G197"/>
  <c r="N196"/>
  <c r="J196"/>
  <c r="L196" s="1"/>
  <c r="G196"/>
  <c r="N195"/>
  <c r="J195"/>
  <c r="L195" s="1"/>
  <c r="G195"/>
  <c r="N194"/>
  <c r="J194"/>
  <c r="L194" s="1"/>
  <c r="G194"/>
  <c r="N193"/>
  <c r="J193"/>
  <c r="L193" s="1"/>
  <c r="G193"/>
  <c r="N192"/>
  <c r="J192"/>
  <c r="L192" s="1"/>
  <c r="G192"/>
  <c r="N191"/>
  <c r="J191"/>
  <c r="L191" s="1"/>
  <c r="G191"/>
  <c r="N190"/>
  <c r="J190"/>
  <c r="L190" s="1"/>
  <c r="G190"/>
  <c r="N189"/>
  <c r="J189"/>
  <c r="L189" s="1"/>
  <c r="G189"/>
  <c r="N188"/>
  <c r="J188"/>
  <c r="L188" s="1"/>
  <c r="G188"/>
  <c r="N187"/>
  <c r="J187"/>
  <c r="L187" s="1"/>
  <c r="G187"/>
  <c r="N186"/>
  <c r="J186"/>
  <c r="L186" s="1"/>
  <c r="G186"/>
  <c r="N185"/>
  <c r="J185"/>
  <c r="L185" s="1"/>
  <c r="G185"/>
  <c r="N184"/>
  <c r="J184"/>
  <c r="L184" s="1"/>
  <c r="G184"/>
  <c r="N183"/>
  <c r="J183"/>
  <c r="L183" s="1"/>
  <c r="G183"/>
  <c r="N182"/>
  <c r="J182"/>
  <c r="L182" s="1"/>
  <c r="G182"/>
  <c r="N181"/>
  <c r="J181"/>
  <c r="L181" s="1"/>
  <c r="G181"/>
  <c r="N180"/>
  <c r="J180"/>
  <c r="L180" s="1"/>
  <c r="G180"/>
  <c r="N179"/>
  <c r="J179"/>
  <c r="L179" s="1"/>
  <c r="G179"/>
  <c r="N178"/>
  <c r="J178"/>
  <c r="L178" s="1"/>
  <c r="G178"/>
  <c r="N177"/>
  <c r="J177"/>
  <c r="L177" s="1"/>
  <c r="G177"/>
  <c r="N176"/>
  <c r="J176"/>
  <c r="L176" s="1"/>
  <c r="G176"/>
  <c r="N175"/>
  <c r="J175"/>
  <c r="L175" s="1"/>
  <c r="G175"/>
  <c r="N174"/>
  <c r="J174"/>
  <c r="L174" s="1"/>
  <c r="G174"/>
  <c r="N173"/>
  <c r="J173"/>
  <c r="L173" s="1"/>
  <c r="G173"/>
  <c r="N172"/>
  <c r="J172"/>
  <c r="L172" s="1"/>
  <c r="G172"/>
  <c r="N171"/>
  <c r="J171"/>
  <c r="L171" s="1"/>
  <c r="G171"/>
  <c r="N170"/>
  <c r="J170"/>
  <c r="L170" s="1"/>
  <c r="G170"/>
  <c r="N169"/>
  <c r="J169"/>
  <c r="L169" s="1"/>
  <c r="G169"/>
  <c r="N168"/>
  <c r="J168"/>
  <c r="L168" s="1"/>
  <c r="G168"/>
  <c r="N167"/>
  <c r="J167"/>
  <c r="L167" s="1"/>
  <c r="G167"/>
  <c r="N166"/>
  <c r="J166"/>
  <c r="L166" s="1"/>
  <c r="G166"/>
  <c r="N165"/>
  <c r="J165"/>
  <c r="L165" s="1"/>
  <c r="G165"/>
  <c r="N164"/>
  <c r="J164"/>
  <c r="L164" s="1"/>
  <c r="G164"/>
  <c r="N163"/>
  <c r="J163"/>
  <c r="L163" s="1"/>
  <c r="G163"/>
  <c r="N162"/>
  <c r="J162"/>
  <c r="L162" s="1"/>
  <c r="G162"/>
  <c r="N161"/>
  <c r="J161"/>
  <c r="L161" s="1"/>
  <c r="G161"/>
  <c r="N160"/>
  <c r="J160"/>
  <c r="L160" s="1"/>
  <c r="G160"/>
  <c r="N159"/>
  <c r="J159"/>
  <c r="L159" s="1"/>
  <c r="G159"/>
  <c r="N158"/>
  <c r="J158"/>
  <c r="L158" s="1"/>
  <c r="G158"/>
  <c r="N157"/>
  <c r="J157"/>
  <c r="L157" s="1"/>
  <c r="G157"/>
  <c r="N156"/>
  <c r="J156"/>
  <c r="L156" s="1"/>
  <c r="G156"/>
  <c r="N155"/>
  <c r="J155"/>
  <c r="L155" s="1"/>
  <c r="G155"/>
  <c r="N154"/>
  <c r="J154"/>
  <c r="L154" s="1"/>
  <c r="G154"/>
  <c r="N153"/>
  <c r="J153"/>
  <c r="L153" s="1"/>
  <c r="G153"/>
  <c r="N152"/>
  <c r="J152"/>
  <c r="L152" s="1"/>
  <c r="G152"/>
  <c r="N151"/>
  <c r="J151"/>
  <c r="L151" s="1"/>
  <c r="G151"/>
  <c r="N150"/>
  <c r="J150"/>
  <c r="L150" s="1"/>
  <c r="G150"/>
  <c r="N149"/>
  <c r="J149"/>
  <c r="L149" s="1"/>
  <c r="G149"/>
  <c r="N148"/>
  <c r="J148"/>
  <c r="L148" s="1"/>
  <c r="G148"/>
  <c r="N147"/>
  <c r="J147"/>
  <c r="L147" s="1"/>
  <c r="G147"/>
  <c r="N146"/>
  <c r="J146"/>
  <c r="L146" s="1"/>
  <c r="G146"/>
  <c r="N145"/>
  <c r="J145"/>
  <c r="L145" s="1"/>
  <c r="G145"/>
  <c r="N144"/>
  <c r="J144"/>
  <c r="L144" s="1"/>
  <c r="G144"/>
  <c r="N143"/>
  <c r="J143"/>
  <c r="L143" s="1"/>
  <c r="G143"/>
  <c r="N142"/>
  <c r="J142"/>
  <c r="L142" s="1"/>
  <c r="G142"/>
  <c r="N141"/>
  <c r="J141"/>
  <c r="L141" s="1"/>
  <c r="G141"/>
  <c r="N140"/>
  <c r="J140"/>
  <c r="L140" s="1"/>
  <c r="G140"/>
  <c r="N139"/>
  <c r="J139"/>
  <c r="L139" s="1"/>
  <c r="G139"/>
  <c r="N138"/>
  <c r="A11" i="16" l="1"/>
  <c r="B10" s="1"/>
  <c r="K72"/>
  <c r="C87" i="9" s="1"/>
  <c r="J138" i="2"/>
  <c r="L138" s="1"/>
  <c r="G138"/>
  <c r="N137"/>
  <c r="J137"/>
  <c r="L137" s="1"/>
  <c r="G137"/>
  <c r="N136"/>
  <c r="J136"/>
  <c r="L136" s="1"/>
  <c r="G136"/>
  <c r="N135"/>
  <c r="J135"/>
  <c r="L135" s="1"/>
  <c r="G135"/>
  <c r="N134"/>
  <c r="J134"/>
  <c r="L134" s="1"/>
  <c r="G134"/>
  <c r="N133"/>
  <c r="J133"/>
  <c r="L133" s="1"/>
  <c r="G133"/>
  <c r="N132"/>
  <c r="J132"/>
  <c r="L132" s="1"/>
  <c r="G132"/>
  <c r="N131"/>
  <c r="J131"/>
  <c r="L131" s="1"/>
  <c r="G131"/>
  <c r="N130"/>
  <c r="J130"/>
  <c r="L130" s="1"/>
  <c r="G130"/>
  <c r="N129"/>
  <c r="J129"/>
  <c r="L129" s="1"/>
  <c r="G129"/>
  <c r="N128"/>
  <c r="J128"/>
  <c r="L128" s="1"/>
  <c r="G128"/>
  <c r="N127"/>
  <c r="J127"/>
  <c r="L127" s="1"/>
  <c r="G127"/>
  <c r="N126"/>
  <c r="J126"/>
  <c r="L126" s="1"/>
  <c r="G126"/>
  <c r="N125"/>
  <c r="J125"/>
  <c r="L125" s="1"/>
  <c r="G125"/>
  <c r="N124"/>
  <c r="J124"/>
  <c r="L124" s="1"/>
  <c r="G124"/>
  <c r="N123"/>
  <c r="J123"/>
  <c r="L123" s="1"/>
  <c r="G123"/>
  <c r="N122"/>
  <c r="J122"/>
  <c r="L122" s="1"/>
  <c r="G122"/>
  <c r="N121"/>
  <c r="J121"/>
  <c r="L121" s="1"/>
  <c r="G121"/>
  <c r="N120"/>
  <c r="J120"/>
  <c r="L120" s="1"/>
  <c r="G120"/>
  <c r="N119"/>
  <c r="J119"/>
  <c r="L119" s="1"/>
  <c r="G119"/>
  <c r="N118"/>
  <c r="J118"/>
  <c r="L118" s="1"/>
  <c r="G118"/>
  <c r="N117"/>
  <c r="J117"/>
  <c r="L117" s="1"/>
  <c r="G117"/>
  <c r="N116"/>
  <c r="J116"/>
  <c r="L116" s="1"/>
  <c r="G116"/>
  <c r="N115"/>
  <c r="J115"/>
  <c r="L115" s="1"/>
  <c r="G115"/>
  <c r="N114"/>
  <c r="J114"/>
  <c r="L114" s="1"/>
  <c r="G114"/>
  <c r="N113"/>
  <c r="J113"/>
  <c r="L113" s="1"/>
  <c r="G113"/>
  <c r="N112"/>
  <c r="J112"/>
  <c r="L112" s="1"/>
  <c r="G112"/>
  <c r="N111"/>
  <c r="J111"/>
  <c r="L111" s="1"/>
  <c r="G111"/>
  <c r="N110"/>
  <c r="J110"/>
  <c r="L110" s="1"/>
  <c r="G110"/>
  <c r="N109"/>
  <c r="J109"/>
  <c r="L109" s="1"/>
  <c r="G109"/>
  <c r="N108"/>
  <c r="J108"/>
  <c r="L108" s="1"/>
  <c r="G108"/>
  <c r="N107"/>
  <c r="J107"/>
  <c r="L107" s="1"/>
  <c r="G107"/>
  <c r="N106"/>
  <c r="J106"/>
  <c r="L106" s="1"/>
  <c r="G106"/>
  <c r="N105"/>
  <c r="J105"/>
  <c r="L105" s="1"/>
  <c r="G105"/>
  <c r="N104"/>
  <c r="J104"/>
  <c r="L104" s="1"/>
  <c r="G104"/>
  <c r="N103"/>
  <c r="J103"/>
  <c r="L103" s="1"/>
  <c r="G103"/>
  <c r="N102"/>
  <c r="J102"/>
  <c r="L102" s="1"/>
  <c r="G102"/>
  <c r="N101"/>
  <c r="J101"/>
  <c r="L101" s="1"/>
  <c r="G101"/>
  <c r="N100"/>
  <c r="J100"/>
  <c r="L100" s="1"/>
  <c r="G100"/>
  <c r="N99"/>
  <c r="J99"/>
  <c r="L99" s="1"/>
  <c r="G99"/>
  <c r="N98"/>
  <c r="J98"/>
  <c r="L98" s="1"/>
  <c r="G98"/>
  <c r="N97"/>
  <c r="J97"/>
  <c r="L97" s="1"/>
  <c r="G97"/>
  <c r="N96"/>
  <c r="J96"/>
  <c r="L96" s="1"/>
  <c r="G96"/>
  <c r="N95"/>
  <c r="J95"/>
  <c r="L95" s="1"/>
  <c r="G95"/>
  <c r="N94"/>
  <c r="J94"/>
  <c r="L94" s="1"/>
  <c r="G94"/>
  <c r="N93"/>
  <c r="J93"/>
  <c r="L93" s="1"/>
  <c r="G93"/>
  <c r="N92"/>
  <c r="J92"/>
  <c r="L92" s="1"/>
  <c r="G92"/>
  <c r="N91"/>
  <c r="J91"/>
  <c r="L91" s="1"/>
  <c r="G91"/>
  <c r="N90"/>
  <c r="J90"/>
  <c r="L90" s="1"/>
  <c r="G90"/>
  <c r="N89"/>
  <c r="J89"/>
  <c r="L89" s="1"/>
  <c r="G89"/>
  <c r="N88"/>
  <c r="J88"/>
  <c r="L88" s="1"/>
  <c r="G88"/>
  <c r="N87"/>
  <c r="J87"/>
  <c r="L87" s="1"/>
  <c r="G87"/>
  <c r="N86"/>
  <c r="J86"/>
  <c r="L86" s="1"/>
  <c r="G86"/>
  <c r="N85"/>
  <c r="J85"/>
  <c r="L85" s="1"/>
  <c r="G85"/>
  <c r="N84"/>
  <c r="J84"/>
  <c r="L84" s="1"/>
  <c r="G84"/>
  <c r="N83"/>
  <c r="J83"/>
  <c r="L83" s="1"/>
  <c r="G83"/>
  <c r="N82"/>
  <c r="J82"/>
  <c r="L82" s="1"/>
  <c r="G82"/>
  <c r="N81"/>
  <c r="J81"/>
  <c r="L81" s="1"/>
  <c r="G81"/>
  <c r="N80"/>
  <c r="J80"/>
  <c r="L80" s="1"/>
  <c r="G80"/>
  <c r="N79"/>
  <c r="J79"/>
  <c r="L79" s="1"/>
  <c r="G79"/>
  <c r="N78"/>
  <c r="J78"/>
  <c r="L78" s="1"/>
  <c r="G78"/>
  <c r="N77"/>
  <c r="J77"/>
  <c r="L77" s="1"/>
  <c r="G77"/>
  <c r="N76"/>
  <c r="J76"/>
  <c r="L76" s="1"/>
  <c r="A12" i="16" l="1"/>
  <c r="B11" s="1"/>
  <c r="G76" i="2"/>
  <c r="N75"/>
  <c r="J75"/>
  <c r="L75" s="1"/>
  <c r="G75"/>
  <c r="N74"/>
  <c r="J74"/>
  <c r="L74" s="1"/>
  <c r="G74"/>
  <c r="N73"/>
  <c r="J73"/>
  <c r="L73" s="1"/>
  <c r="G73"/>
  <c r="N72"/>
  <c r="J72"/>
  <c r="L72" s="1"/>
  <c r="G72"/>
  <c r="N71"/>
  <c r="J71"/>
  <c r="L71" s="1"/>
  <c r="G71"/>
  <c r="N70"/>
  <c r="J70"/>
  <c r="L70" s="1"/>
  <c r="G70"/>
  <c r="N69"/>
  <c r="J69"/>
  <c r="L69" s="1"/>
  <c r="G69"/>
  <c r="N68"/>
  <c r="J68"/>
  <c r="L68" s="1"/>
  <c r="G68"/>
  <c r="N67"/>
  <c r="J67"/>
  <c r="L67" s="1"/>
  <c r="G67"/>
  <c r="N66"/>
  <c r="J66"/>
  <c r="L66" s="1"/>
  <c r="G66"/>
  <c r="N65"/>
  <c r="J65"/>
  <c r="L65" s="1"/>
  <c r="G65"/>
  <c r="N64"/>
  <c r="J64"/>
  <c r="L64" s="1"/>
  <c r="G64"/>
  <c r="N63"/>
  <c r="J63"/>
  <c r="L63" s="1"/>
  <c r="G63"/>
  <c r="N62"/>
  <c r="J62"/>
  <c r="L62" s="1"/>
  <c r="G62"/>
  <c r="N61"/>
  <c r="J61"/>
  <c r="L61" s="1"/>
  <c r="G61"/>
  <c r="N60"/>
  <c r="J60"/>
  <c r="L60" s="1"/>
  <c r="G60"/>
  <c r="N59"/>
  <c r="J59"/>
  <c r="L59" s="1"/>
  <c r="G59"/>
  <c r="J58"/>
  <c r="L58" s="1"/>
  <c r="G58"/>
  <c r="J57"/>
  <c r="L57" s="1"/>
  <c r="G57"/>
  <c r="J56"/>
  <c r="L56" s="1"/>
  <c r="G56"/>
  <c r="J55"/>
  <c r="L55" s="1"/>
  <c r="G55"/>
  <c r="J54"/>
  <c r="L54" s="1"/>
  <c r="G54"/>
  <c r="J53"/>
  <c r="L53" s="1"/>
  <c r="G53"/>
  <c r="J52"/>
  <c r="L52" s="1"/>
  <c r="G52"/>
  <c r="J51"/>
  <c r="L51" s="1"/>
  <c r="G51"/>
  <c r="J50"/>
  <c r="L50" s="1"/>
  <c r="G50"/>
  <c r="J49"/>
  <c r="L49" s="1"/>
  <c r="G49"/>
  <c r="J48"/>
  <c r="L48" s="1"/>
  <c r="G48"/>
  <c r="J47"/>
  <c r="L47" s="1"/>
  <c r="G47"/>
  <c r="J46"/>
  <c r="L46" s="1"/>
  <c r="G46"/>
  <c r="J45"/>
  <c r="L45" s="1"/>
  <c r="G45"/>
  <c r="J44"/>
  <c r="L44" s="1"/>
  <c r="G44"/>
  <c r="J43"/>
  <c r="L43" s="1"/>
  <c r="G43"/>
  <c r="J42"/>
  <c r="L42" s="1"/>
  <c r="G42"/>
  <c r="J41"/>
  <c r="L41" s="1"/>
  <c r="G41"/>
  <c r="J40"/>
  <c r="L40" s="1"/>
  <c r="G40"/>
  <c r="J39"/>
  <c r="L39" s="1"/>
  <c r="G39"/>
  <c r="J38"/>
  <c r="L38" s="1"/>
  <c r="G38"/>
  <c r="J37"/>
  <c r="L37" s="1"/>
  <c r="G37"/>
  <c r="J36"/>
  <c r="L36" s="1"/>
  <c r="G36"/>
  <c r="J35"/>
  <c r="L35" s="1"/>
  <c r="G35"/>
  <c r="J34"/>
  <c r="L34" s="1"/>
  <c r="G34"/>
  <c r="J33"/>
  <c r="L33" s="1"/>
  <c r="G33"/>
  <c r="J32"/>
  <c r="L32" s="1"/>
  <c r="G32"/>
  <c r="J31"/>
  <c r="L31" s="1"/>
  <c r="G31"/>
  <c r="J30"/>
  <c r="L30" s="1"/>
  <c r="G30"/>
  <c r="A13" i="16" l="1"/>
  <c r="B12" s="1"/>
  <c r="K30"/>
  <c r="K29"/>
  <c r="K59"/>
  <c r="K58"/>
  <c r="B8"/>
  <c r="K41"/>
  <c r="K8"/>
  <c r="K97" l="1"/>
  <c r="C112" i="9" s="1"/>
  <c r="K350" i="16"/>
  <c r="F99" i="9" s="1"/>
  <c r="K88" i="16"/>
  <c r="C103" i="9" s="1"/>
  <c r="K101" i="16"/>
  <c r="C116" i="9" s="1"/>
  <c r="K342" i="16"/>
  <c r="F91" i="9" s="1"/>
  <c r="K340" i="16"/>
  <c r="F89" i="9" s="1"/>
  <c r="K57" i="16"/>
  <c r="A14"/>
  <c r="B13" s="1"/>
  <c r="K27"/>
  <c r="G4"/>
  <c r="K7"/>
  <c r="K54"/>
  <c r="K40"/>
  <c r="K26"/>
  <c r="K55"/>
  <c r="K28"/>
  <c r="K39"/>
  <c r="K53"/>
  <c r="K56"/>
  <c r="M59" l="1"/>
  <c r="M30"/>
  <c r="A15"/>
  <c r="B14" s="1"/>
  <c r="G5"/>
  <c r="G9"/>
  <c r="G13"/>
  <c r="G8"/>
  <c r="G12"/>
  <c r="G7"/>
  <c r="G11"/>
  <c r="G15"/>
  <c r="G6"/>
  <c r="G10"/>
  <c r="G14"/>
  <c r="A16" l="1"/>
  <c r="B15" s="1"/>
  <c r="B16" l="1"/>
  <c r="A17"/>
  <c r="A18" l="1"/>
  <c r="B17"/>
  <c r="A19" l="1"/>
  <c r="B18" s="1"/>
  <c r="B19" l="1"/>
  <c r="A20"/>
  <c r="B20" l="1"/>
  <c r="A21"/>
  <c r="A22" l="1"/>
  <c r="B21" s="1"/>
  <c r="A23" l="1"/>
  <c r="B22" s="1"/>
  <c r="A24" l="1"/>
  <c r="B23"/>
  <c r="B24" l="1"/>
  <c r="A25"/>
  <c r="B25" l="1"/>
  <c r="A26"/>
  <c r="B26" l="1"/>
  <c r="A27"/>
  <c r="B27" l="1"/>
  <c r="A28"/>
  <c r="B28" l="1"/>
  <c r="A29"/>
  <c r="B29" l="1"/>
  <c r="A30"/>
  <c r="B30" l="1"/>
  <c r="A31"/>
  <c r="B31" l="1"/>
  <c r="A32"/>
  <c r="B32" l="1"/>
  <c r="A33"/>
  <c r="B33" l="1"/>
  <c r="A34"/>
  <c r="B34" l="1"/>
  <c r="A35"/>
  <c r="B35" l="1"/>
  <c r="A36"/>
  <c r="B36" l="1"/>
  <c r="A37"/>
  <c r="B37" l="1"/>
  <c r="A38"/>
  <c r="B38" l="1"/>
  <c r="A39"/>
  <c r="B39" l="1"/>
  <c r="A40"/>
  <c r="B40" l="1"/>
  <c r="A41"/>
  <c r="B41" l="1"/>
  <c r="A42"/>
  <c r="B42" l="1"/>
  <c r="A43"/>
  <c r="B43" l="1"/>
  <c r="A44"/>
  <c r="B44" l="1"/>
  <c r="A45"/>
  <c r="B45" l="1"/>
  <c r="A46"/>
  <c r="B46" l="1"/>
  <c r="A47"/>
  <c r="B47" l="1"/>
  <c r="A48"/>
  <c r="B48" l="1"/>
  <c r="A49"/>
  <c r="B49" l="1"/>
  <c r="A50"/>
  <c r="B50" l="1"/>
  <c r="A51"/>
  <c r="B51" l="1"/>
  <c r="A52"/>
  <c r="A53" l="1"/>
  <c r="B52" s="1"/>
  <c r="A54" l="1"/>
  <c r="B53" s="1"/>
  <c r="B54" l="1"/>
  <c r="A55"/>
  <c r="B55" l="1"/>
  <c r="A56"/>
  <c r="B56" l="1"/>
  <c r="A57"/>
  <c r="B57" l="1"/>
  <c r="A58"/>
  <c r="B58" l="1"/>
  <c r="A59"/>
  <c r="B59" l="1"/>
  <c r="A60"/>
  <c r="B60" l="1"/>
  <c r="A61"/>
  <c r="B61" l="1"/>
  <c r="A62"/>
  <c r="B62" l="1"/>
  <c r="A63"/>
  <c r="B63" l="1"/>
  <c r="A64"/>
  <c r="B64" l="1"/>
  <c r="A65"/>
  <c r="B65" l="1"/>
  <c r="A66"/>
  <c r="B66" s="1"/>
  <c r="C63" l="1"/>
  <c r="C64"/>
  <c r="C66"/>
  <c r="C39"/>
  <c r="C40"/>
  <c r="C42"/>
  <c r="C41"/>
  <c r="C43"/>
  <c r="C44"/>
  <c r="C45"/>
  <c r="C47"/>
  <c r="C46"/>
  <c r="C48"/>
  <c r="C49"/>
  <c r="C50"/>
  <c r="C51"/>
  <c r="C53"/>
  <c r="C52"/>
  <c r="C55"/>
  <c r="C54"/>
  <c r="C56"/>
  <c r="C57"/>
  <c r="C58"/>
  <c r="C61"/>
  <c r="C59"/>
  <c r="C60"/>
  <c r="C65"/>
  <c r="C62"/>
  <c r="C22"/>
  <c r="C23"/>
  <c r="C24"/>
  <c r="C25"/>
  <c r="C26"/>
  <c r="C27"/>
  <c r="C28"/>
  <c r="C30"/>
  <c r="C29"/>
  <c r="C31"/>
  <c r="C33"/>
  <c r="C32"/>
  <c r="C34"/>
  <c r="C35"/>
  <c r="C36"/>
  <c r="C37"/>
  <c r="C38"/>
  <c r="C9"/>
  <c r="C11"/>
  <c r="C12"/>
  <c r="C10"/>
  <c r="C13"/>
  <c r="C14"/>
  <c r="C15"/>
  <c r="C16"/>
  <c r="C17"/>
  <c r="C18"/>
  <c r="C19"/>
  <c r="C20"/>
  <c r="C21"/>
  <c r="C6"/>
  <c r="C5"/>
  <c r="C8"/>
  <c r="C7"/>
  <c r="C4"/>
</calcChain>
</file>

<file path=xl/comments1.xml><?xml version="1.0" encoding="utf-8"?>
<comments xmlns="http://schemas.openxmlformats.org/spreadsheetml/2006/main">
  <authors>
    <author>Amaiai</author>
    <author>amaiai</author>
  </authors>
  <commentList>
    <comment ref="B1" authorId="0">
      <text>
        <r>
          <rPr>
            <b/>
            <sz val="9"/>
            <color indexed="81"/>
            <rFont val="Tahoma"/>
            <family val="2"/>
          </rPr>
          <t>number of residents in the care home</t>
        </r>
        <r>
          <rPr>
            <sz val="9"/>
            <color indexed="81"/>
            <rFont val="Tahoma"/>
            <family val="2"/>
          </rPr>
          <t xml:space="preserve">
</t>
        </r>
      </text>
    </comment>
    <comment ref="G1" authorId="1">
      <text>
        <r>
          <rPr>
            <b/>
            <sz val="9"/>
            <color indexed="81"/>
            <rFont val="Tahoma"/>
            <family val="2"/>
          </rPr>
          <t>DO NOT INSERT DATA - This column is calculated automatically</t>
        </r>
      </text>
    </comment>
    <comment ref="H1" authorId="1">
      <text>
        <r>
          <rPr>
            <b/>
            <sz val="9"/>
            <color indexed="81"/>
            <rFont val="Tahoma"/>
            <family val="2"/>
          </rPr>
          <t>DO NOT INSERT DATA - This column is calculated automatically</t>
        </r>
      </text>
    </comment>
    <comment ref="I1" authorId="1">
      <text>
        <r>
          <rPr>
            <b/>
            <sz val="9"/>
            <color indexed="81"/>
            <rFont val="Tahoma"/>
            <family val="2"/>
          </rPr>
          <t>DO NOT INSERT DATA - This column is calculated automatically</t>
        </r>
      </text>
    </comment>
    <comment ref="J1" authorId="1">
      <text>
        <r>
          <rPr>
            <b/>
            <sz val="9"/>
            <color indexed="81"/>
            <rFont val="Tahoma"/>
            <family val="2"/>
          </rPr>
          <t>DO NOT INSERT DATA - This column is used to create the graphs</t>
        </r>
      </text>
    </comment>
    <comment ref="L1" authorId="0">
      <text>
        <r>
          <rPr>
            <b/>
            <sz val="9"/>
            <color indexed="81"/>
            <rFont val="Tahoma"/>
            <family val="2"/>
          </rPr>
          <t>DO NOT INSERT DATA - This column is calculated automatically</t>
        </r>
        <r>
          <rPr>
            <sz val="9"/>
            <color indexed="81"/>
            <rFont val="Tahoma"/>
            <family val="2"/>
          </rPr>
          <t xml:space="preserve">
</t>
        </r>
      </text>
    </comment>
    <comment ref="M1" authorId="0">
      <text>
        <r>
          <rPr>
            <b/>
            <sz val="9"/>
            <color indexed="81"/>
            <rFont val="Tahoma"/>
            <family val="2"/>
          </rPr>
          <t>REMEMBER to insert the time using a 24h format "hh:mm"</t>
        </r>
      </text>
    </comment>
    <comment ref="N1" authorId="1">
      <text>
        <r>
          <rPr>
            <b/>
            <sz val="9"/>
            <color indexed="81"/>
            <rFont val="Tahoma"/>
            <family val="2"/>
          </rPr>
          <t>DO NOT INSERT DATA - This column is calculated automatically</t>
        </r>
      </text>
    </comment>
    <comment ref="O1" authorId="0">
      <text>
        <r>
          <rPr>
            <b/>
            <sz val="9"/>
            <color indexed="81"/>
            <rFont val="Tahoma"/>
            <family val="2"/>
          </rPr>
          <t>The care home should come up with a list of locations. 
Use the column "comments" to include any relevant information related to the location</t>
        </r>
        <r>
          <rPr>
            <sz val="9"/>
            <color indexed="81"/>
            <rFont val="Tahoma"/>
            <family val="2"/>
          </rPr>
          <t xml:space="preserve">
</t>
        </r>
      </text>
    </comment>
    <comment ref="X1" authorId="1">
      <text>
        <r>
          <rPr>
            <b/>
            <sz val="9"/>
            <color indexed="81"/>
            <rFont val="Tahoma"/>
            <family val="2"/>
          </rPr>
          <t>This field is not in the diary as such, but it should be selected based on the text of the "Actions taken…" column.</t>
        </r>
      </text>
    </comment>
  </commentList>
</comments>
</file>

<file path=xl/sharedStrings.xml><?xml version="1.0" encoding="utf-8"?>
<sst xmlns="http://schemas.openxmlformats.org/spreadsheetml/2006/main" count="3059" uniqueCount="151">
  <si>
    <t>Resident's name</t>
  </si>
  <si>
    <t>Date</t>
  </si>
  <si>
    <t>Time</t>
  </si>
  <si>
    <t>Location / Room number</t>
  </si>
  <si>
    <t>Post-fall incident report completed?</t>
  </si>
  <si>
    <t>Type of injury sustained</t>
  </si>
  <si>
    <t>Notes from discussion with resident and family about impact of fall on quality of life</t>
  </si>
  <si>
    <t xml:space="preserve">Yes   </t>
  </si>
  <si>
    <t>No</t>
  </si>
  <si>
    <t>Hip fracture</t>
  </si>
  <si>
    <t>Other fracture</t>
  </si>
  <si>
    <t>Head injury</t>
  </si>
  <si>
    <t>Laceration/Bruising</t>
  </si>
  <si>
    <t>Other (specify):</t>
  </si>
  <si>
    <t>None contacted</t>
  </si>
  <si>
    <t>GP</t>
  </si>
  <si>
    <t>NHS 24</t>
  </si>
  <si>
    <t>SAS</t>
  </si>
  <si>
    <t>A&amp;E</t>
  </si>
  <si>
    <t>Comments (if required)</t>
  </si>
  <si>
    <t>Dining Room</t>
  </si>
  <si>
    <t>Other</t>
  </si>
  <si>
    <t>Month</t>
  </si>
  <si>
    <t>Time interval</t>
  </si>
  <si>
    <t>Completed by: (initials)</t>
  </si>
  <si>
    <t>Incident Number</t>
  </si>
  <si>
    <t>Physical/Mental Health</t>
  </si>
  <si>
    <t>History of Acute Illness</t>
  </si>
  <si>
    <t>Medication Review</t>
  </si>
  <si>
    <t>No injury</t>
  </si>
  <si>
    <t>Unknown</t>
  </si>
  <si>
    <t>Data from:</t>
  </si>
  <si>
    <t>Data until:</t>
  </si>
  <si>
    <t>08:00-14:00</t>
  </si>
  <si>
    <t>14:00-20:00</t>
  </si>
  <si>
    <t>20:00-00:00</t>
  </si>
  <si>
    <t>00:00-04:00</t>
  </si>
  <si>
    <t>04:00-08:00</t>
  </si>
  <si>
    <t>Validation - Date</t>
  </si>
  <si>
    <t>Validation</t>
  </si>
  <si>
    <t>Number of Falls by Injury Type</t>
  </si>
  <si>
    <t>Number of Falls by Time Interval</t>
  </si>
  <si>
    <t xml:space="preserve">                </t>
  </si>
  <si>
    <t>yes</t>
  </si>
  <si>
    <t>Number of Falls Where Services Contacted</t>
  </si>
  <si>
    <t>No. of Falls Over Time - RUN CHART</t>
  </si>
  <si>
    <t>Emergency admissions secondary to a fall?</t>
  </si>
  <si>
    <t xml:space="preserve">Week </t>
  </si>
  <si>
    <t>Median</t>
  </si>
  <si>
    <t>Number of Falls</t>
  </si>
  <si>
    <t>ADMISSION</t>
  </si>
  <si>
    <t>If yes (please, specify the date:)</t>
  </si>
  <si>
    <t>Comments:</t>
  </si>
  <si>
    <t>Resident Name</t>
  </si>
  <si>
    <r>
      <t>Change of resident's needs (</t>
    </r>
    <r>
      <rPr>
        <sz val="8"/>
        <color theme="1"/>
        <rFont val="Arial"/>
        <family val="2"/>
      </rPr>
      <t>eg. during or following a fall</t>
    </r>
    <r>
      <rPr>
        <sz val="9"/>
        <color theme="1"/>
        <rFont val="Arial"/>
        <family val="2"/>
      </rPr>
      <t>)</t>
    </r>
  </si>
  <si>
    <t>Fall</t>
  </si>
  <si>
    <t>Change in medication</t>
  </si>
  <si>
    <r>
      <t>Transferred from another setting (</t>
    </r>
    <r>
      <rPr>
        <sz val="8"/>
        <color theme="1"/>
        <rFont val="Arial"/>
        <family val="2"/>
      </rPr>
      <t>eg. on discharge from hospital</t>
    </r>
    <r>
      <rPr>
        <sz val="9"/>
        <color theme="1"/>
        <rFont val="Arial"/>
        <family val="2"/>
      </rPr>
      <t>)</t>
    </r>
  </si>
  <si>
    <t xml:space="preserve">More than 6 month since last RA </t>
  </si>
  <si>
    <t>no</t>
  </si>
  <si>
    <t>Weekday</t>
  </si>
  <si>
    <t>Care Home</t>
  </si>
  <si>
    <t>No. Residents</t>
  </si>
  <si>
    <t>Resident's Full name</t>
  </si>
  <si>
    <t>Service Contacted</t>
  </si>
  <si>
    <t>Bedroom</t>
  </si>
  <si>
    <t>Toilet</t>
  </si>
  <si>
    <t>Lounge</t>
  </si>
  <si>
    <t>Corridor</t>
  </si>
  <si>
    <t>GP and A&amp;E</t>
  </si>
  <si>
    <t>NHS 24, SAS and A&amp;E</t>
  </si>
  <si>
    <t>NHS 24, A&amp;E</t>
  </si>
  <si>
    <t>GP, SAS, A&amp;E</t>
  </si>
  <si>
    <t>District Nurse</t>
  </si>
  <si>
    <t>AHP</t>
  </si>
  <si>
    <t>Filter</t>
  </si>
  <si>
    <t>Sunday</t>
  </si>
  <si>
    <t>Respite</t>
  </si>
  <si>
    <t>Home</t>
  </si>
  <si>
    <t>Assessment period</t>
  </si>
  <si>
    <t>Hospital</t>
  </si>
  <si>
    <t>Permanent admission</t>
  </si>
  <si>
    <t>Deceased</t>
  </si>
  <si>
    <t>Admission Date</t>
  </si>
  <si>
    <t>Reason</t>
  </si>
  <si>
    <t>Discharge Date</t>
  </si>
  <si>
    <t>Friday</t>
  </si>
  <si>
    <t>Saturday</t>
  </si>
  <si>
    <t>JV</t>
  </si>
  <si>
    <t>BF</t>
  </si>
  <si>
    <t>BK</t>
  </si>
  <si>
    <t>Month No</t>
  </si>
  <si>
    <t>Time Interval</t>
  </si>
  <si>
    <t>Count</t>
  </si>
  <si>
    <t>Injury Type</t>
  </si>
  <si>
    <t>Monday</t>
  </si>
  <si>
    <t>Tuesday</t>
  </si>
  <si>
    <t>Wednesday</t>
  </si>
  <si>
    <t>Thursday</t>
  </si>
  <si>
    <t>Name</t>
  </si>
  <si>
    <t>Number of Falls by Resident</t>
  </si>
  <si>
    <t>Number of Falls by Location</t>
  </si>
  <si>
    <t>**</t>
  </si>
  <si>
    <t>W/C</t>
  </si>
  <si>
    <t>AMcK</t>
  </si>
  <si>
    <t>BG</t>
  </si>
  <si>
    <t>FA</t>
  </si>
  <si>
    <t>MC</t>
  </si>
  <si>
    <t xml:space="preserve">Resident names </t>
  </si>
  <si>
    <t>Unique initials</t>
  </si>
  <si>
    <t>Locations</t>
  </si>
  <si>
    <t>Please, enter the start and end date of the period of time you want to analyse in more detail:</t>
  </si>
  <si>
    <t>Select all values different from "0"</t>
  </si>
  <si>
    <t>20 different locations are allowed</t>
  </si>
  <si>
    <t>Comments (if required)2</t>
  </si>
  <si>
    <r>
      <t xml:space="preserve">Why did resident fall?   </t>
    </r>
    <r>
      <rPr>
        <b/>
        <i/>
        <sz val="12"/>
        <color theme="0"/>
        <rFont val="Calibri"/>
        <family val="2"/>
        <scheme val="minor"/>
      </rPr>
      <t>Description</t>
    </r>
  </si>
  <si>
    <r>
      <rPr>
        <b/>
        <u/>
        <sz val="12"/>
        <color theme="0"/>
        <rFont val="Calibri"/>
        <family val="2"/>
        <scheme val="minor"/>
      </rPr>
      <t>Action(s)</t>
    </r>
    <r>
      <rPr>
        <b/>
        <sz val="12"/>
        <color theme="0"/>
        <rFont val="Calibri"/>
        <family val="2"/>
        <scheme val="minor"/>
      </rPr>
      <t xml:space="preserve"> taken (both immediate and preventative actions)</t>
    </r>
  </si>
  <si>
    <t>TIP: if you enter the names and locations in alphabetical order, it will help you find the name/location required when completing the falls diary. Otherwise, you can order the tables by clicking here and then clicking</t>
  </si>
  <si>
    <t>Click here to update, select all numbers except "0" and select "Ok"</t>
  </si>
  <si>
    <r>
      <t xml:space="preserve">** NOTE: to </t>
    </r>
    <r>
      <rPr>
        <b/>
        <sz val="11"/>
        <color theme="1"/>
        <rFont val="Calibri"/>
        <family val="2"/>
        <scheme val="minor"/>
      </rPr>
      <t>update this graph</t>
    </r>
    <r>
      <rPr>
        <sz val="11"/>
        <color theme="1"/>
        <rFont val="Calibri"/>
        <family val="2"/>
        <scheme val="minor"/>
      </rPr>
      <t xml:space="preserve"> you should press this icon</t>
    </r>
  </si>
  <si>
    <t>January</t>
  </si>
  <si>
    <t>February</t>
  </si>
  <si>
    <t>March</t>
  </si>
  <si>
    <t>April</t>
  </si>
  <si>
    <t>May</t>
  </si>
  <si>
    <t>June</t>
  </si>
  <si>
    <t>July</t>
  </si>
  <si>
    <t>August</t>
  </si>
  <si>
    <t>September</t>
  </si>
  <si>
    <t>October</t>
  </si>
  <si>
    <t>November</t>
  </si>
  <si>
    <t>December</t>
  </si>
  <si>
    <t>Care Home A - FALLS DATA</t>
  </si>
  <si>
    <t>In the falls diary, you can record more details of the location where the fall happened in the "comment" cell next to location.</t>
  </si>
  <si>
    <t>MFRS reviewed and updated if required</t>
  </si>
  <si>
    <t>Validation - Name</t>
  </si>
  <si>
    <t>All</t>
  </si>
  <si>
    <t>Comments on location                     (if required)</t>
  </si>
  <si>
    <t>all</t>
  </si>
  <si>
    <t>Resident(s):</t>
  </si>
  <si>
    <t>If yes, was a fall care plan documented?</t>
  </si>
  <si>
    <r>
      <t xml:space="preserve">Multifactorial Falls Risk Screen (MFRS) completed on </t>
    </r>
    <r>
      <rPr>
        <b/>
        <u/>
        <sz val="11"/>
        <color theme="1"/>
        <rFont val="Calibri"/>
        <family val="2"/>
        <scheme val="minor"/>
      </rPr>
      <t>ADMISSION</t>
    </r>
    <r>
      <rPr>
        <b/>
        <sz val="11"/>
        <color theme="1"/>
        <rFont val="Calibri"/>
        <family val="2"/>
        <scheme val="minor"/>
      </rPr>
      <t>?</t>
    </r>
  </si>
  <si>
    <t>NEW MFRS completed?</t>
  </si>
  <si>
    <r>
      <rPr>
        <b/>
        <u/>
        <sz val="9"/>
        <color theme="1"/>
        <rFont val="Arial"/>
        <family val="2"/>
      </rPr>
      <t>If yes</t>
    </r>
    <r>
      <rPr>
        <b/>
        <sz val="9"/>
        <color theme="1"/>
        <rFont val="Arial"/>
        <family val="2"/>
      </rPr>
      <t>, was a falls care plan documented?</t>
    </r>
  </si>
  <si>
    <t>If yes (please, specify the date)</t>
  </si>
  <si>
    <t>Situation Check (Yes/No)</t>
  </si>
  <si>
    <t>Situation
Changed?</t>
  </si>
  <si>
    <t>Valid Falls Care Plan</t>
  </si>
  <si>
    <t>Situation Changed?</t>
  </si>
  <si>
    <t>Enter the names of your residents and unique initials in the table on the left. Also, enter the locations you would like to use for your falls data analysis in the table on the right. This information will be used in the drop down menus of your falls diary.</t>
  </si>
  <si>
    <t/>
  </si>
</sst>
</file>

<file path=xl/styles.xml><?xml version="1.0" encoding="utf-8"?>
<styleSheet xmlns="http://schemas.openxmlformats.org/spreadsheetml/2006/main">
  <numFmts count="3">
    <numFmt numFmtId="164" formatCode="[$-F800]dddd\,\ mmmm\ dd\,\ yyyy"/>
    <numFmt numFmtId="165" formatCode="[$-409]d\-mmm\-yy;@"/>
    <numFmt numFmtId="166" formatCode="[$-409]mmm\-yy;@"/>
  </numFmts>
  <fonts count="42">
    <font>
      <sz val="11"/>
      <color theme="1"/>
      <name val="Calibri"/>
      <family val="2"/>
      <scheme val="minor"/>
    </font>
    <font>
      <b/>
      <sz val="11"/>
      <color theme="1"/>
      <name val="Calibri"/>
      <family val="2"/>
      <scheme val="minor"/>
    </font>
    <font>
      <sz val="11"/>
      <color theme="0"/>
      <name val="Calibri"/>
      <family val="2"/>
      <scheme val="minor"/>
    </font>
    <font>
      <b/>
      <sz val="9"/>
      <color indexed="81"/>
      <name val="Tahoma"/>
      <family val="2"/>
    </font>
    <font>
      <sz val="11"/>
      <name val="Calibri"/>
      <family val="2"/>
      <scheme val="minor"/>
    </font>
    <font>
      <sz val="12"/>
      <color theme="1"/>
      <name val="Calibri"/>
      <family val="2"/>
      <scheme val="minor"/>
    </font>
    <font>
      <b/>
      <sz val="12"/>
      <color theme="1"/>
      <name val="Calibri"/>
      <family val="2"/>
      <scheme val="minor"/>
    </font>
    <font>
      <sz val="24"/>
      <color theme="3"/>
      <name val="Aharoni"/>
      <charset val="177"/>
    </font>
    <font>
      <sz val="11"/>
      <color theme="3"/>
      <name val="Calibri"/>
      <family val="2"/>
      <scheme val="minor"/>
    </font>
    <font>
      <b/>
      <sz val="24"/>
      <color theme="3"/>
      <name val="Aharoni"/>
      <charset val="177"/>
    </font>
    <font>
      <i/>
      <sz val="11"/>
      <color theme="5"/>
      <name val="Calibri"/>
      <family val="2"/>
      <scheme val="minor"/>
    </font>
    <font>
      <sz val="11"/>
      <color rgb="FF9C0006"/>
      <name val="Calibri"/>
      <family val="2"/>
      <scheme val="minor"/>
    </font>
    <font>
      <b/>
      <sz val="12"/>
      <color rgb="FF1F497D"/>
      <name val="Calibri"/>
      <family val="2"/>
      <scheme val="minor"/>
    </font>
    <font>
      <b/>
      <sz val="12"/>
      <color theme="3"/>
      <name val="Calibri"/>
      <family val="2"/>
      <scheme val="minor"/>
    </font>
    <font>
      <b/>
      <u/>
      <sz val="11"/>
      <color theme="1"/>
      <name val="Calibri"/>
      <family val="2"/>
      <scheme val="minor"/>
    </font>
    <font>
      <sz val="9"/>
      <color theme="1"/>
      <name val="Calibri"/>
      <family val="2"/>
      <scheme val="minor"/>
    </font>
    <font>
      <b/>
      <i/>
      <sz val="11"/>
      <color theme="1"/>
      <name val="Calibri"/>
      <family val="2"/>
      <scheme val="minor"/>
    </font>
    <font>
      <b/>
      <sz val="9"/>
      <color theme="1"/>
      <name val="Arial"/>
      <family val="2"/>
    </font>
    <font>
      <sz val="9"/>
      <color theme="1"/>
      <name val="Arial"/>
      <family val="2"/>
    </font>
    <font>
      <b/>
      <u/>
      <sz val="9"/>
      <color theme="1"/>
      <name val="Arial"/>
      <family val="2"/>
    </font>
    <font>
      <b/>
      <i/>
      <sz val="9"/>
      <color theme="1"/>
      <name val="Arial"/>
      <family val="2"/>
    </font>
    <font>
      <sz val="8"/>
      <color theme="1"/>
      <name val="Arial"/>
      <family val="2"/>
    </font>
    <font>
      <sz val="9"/>
      <color indexed="81"/>
      <name val="Tahoma"/>
      <family val="2"/>
    </font>
    <font>
      <sz val="10"/>
      <color theme="0"/>
      <name val="Calibri"/>
      <family val="2"/>
      <scheme val="minor"/>
    </font>
    <font>
      <i/>
      <sz val="9"/>
      <color theme="3"/>
      <name val="Calibri"/>
      <family val="2"/>
      <scheme val="minor"/>
    </font>
    <font>
      <b/>
      <sz val="14"/>
      <color theme="1"/>
      <name val="Calibri"/>
      <family val="2"/>
      <scheme val="minor"/>
    </font>
    <font>
      <sz val="11"/>
      <color theme="0"/>
      <name val="Arial"/>
      <family val="2"/>
    </font>
    <font>
      <b/>
      <sz val="11"/>
      <color theme="0"/>
      <name val="Calibri"/>
      <family val="2"/>
      <scheme val="minor"/>
    </font>
    <font>
      <sz val="10"/>
      <color rgb="FFFF0000"/>
      <name val="Calibri"/>
      <family val="2"/>
      <scheme val="minor"/>
    </font>
    <font>
      <b/>
      <sz val="12"/>
      <color theme="0"/>
      <name val="Calibri"/>
      <family val="2"/>
      <scheme val="minor"/>
    </font>
    <font>
      <b/>
      <u/>
      <sz val="12"/>
      <color theme="0"/>
      <name val="Calibri"/>
      <family val="2"/>
      <scheme val="minor"/>
    </font>
    <font>
      <b/>
      <sz val="14"/>
      <color rgb="FFFFFF00"/>
      <name val="Calibri"/>
      <family val="2"/>
      <scheme val="minor"/>
    </font>
    <font>
      <b/>
      <sz val="12"/>
      <name val="Calibri"/>
      <family val="2"/>
      <scheme val="minor"/>
    </font>
    <font>
      <sz val="11"/>
      <color theme="1" tint="0.499984740745262"/>
      <name val="Calibri"/>
      <family val="2"/>
      <scheme val="minor"/>
    </font>
    <font>
      <b/>
      <sz val="12"/>
      <color theme="1" tint="0.499984740745262"/>
      <name val="Calibri"/>
      <family val="2"/>
      <scheme val="minor"/>
    </font>
    <font>
      <i/>
      <sz val="12"/>
      <color theme="1"/>
      <name val="Calibri"/>
      <family val="2"/>
      <scheme val="minor"/>
    </font>
    <font>
      <sz val="10"/>
      <color theme="1"/>
      <name val="Calibri"/>
      <family val="2"/>
      <scheme val="minor"/>
    </font>
    <font>
      <b/>
      <i/>
      <sz val="12"/>
      <color theme="0"/>
      <name val="Calibri"/>
      <family val="2"/>
      <scheme val="minor"/>
    </font>
    <font>
      <sz val="12"/>
      <color theme="0"/>
      <name val="Calibri"/>
      <family val="2"/>
      <scheme val="minor"/>
    </font>
    <font>
      <sz val="12"/>
      <color theme="0"/>
      <name val="Arial"/>
      <family val="2"/>
    </font>
    <font>
      <i/>
      <sz val="9"/>
      <name val="Calibri"/>
      <family val="2"/>
      <scheme val="minor"/>
    </font>
    <font>
      <b/>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7CE"/>
      </patternFill>
    </fill>
    <fill>
      <patternFill patternType="solid">
        <fgColor theme="0" tint="-0.249977111117893"/>
        <bgColor indexed="64"/>
      </patternFill>
    </fill>
    <fill>
      <patternFill patternType="solid">
        <fgColor theme="2" tint="-0.249977111117893"/>
        <bgColor indexed="64"/>
      </patternFill>
    </fill>
    <fill>
      <patternFill patternType="solid">
        <fgColor theme="2"/>
        <bgColor indexed="64"/>
      </patternFill>
    </fill>
    <fill>
      <patternFill patternType="solid">
        <fgColor rgb="FFE1E1FF"/>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9"/>
        <bgColor indexed="64"/>
      </patternFill>
    </fill>
    <fill>
      <patternFill patternType="solid">
        <fgColor theme="9"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style="thin">
        <color indexed="64"/>
      </bottom>
      <diagonal/>
    </border>
  </borders>
  <cellStyleXfs count="2">
    <xf numFmtId="0" fontId="0" fillId="0" borderId="0"/>
    <xf numFmtId="0" fontId="11" fillId="7" borderId="0" applyNumberFormat="0" applyBorder="0" applyAlignment="0" applyProtection="0"/>
  </cellStyleXfs>
  <cellXfs count="236">
    <xf numFmtId="0" fontId="0" fillId="0" borderId="0" xfId="0"/>
    <xf numFmtId="0" fontId="0" fillId="0" borderId="0" xfId="0" applyFont="1" applyAlignment="1">
      <alignment horizontal="center"/>
    </xf>
    <xf numFmtId="0" fontId="0" fillId="0" borderId="0" xfId="0" applyNumberFormat="1"/>
    <xf numFmtId="0" fontId="2" fillId="2" borderId="0" xfId="0" applyFont="1" applyFill="1"/>
    <xf numFmtId="0" fontId="0" fillId="2" borderId="0" xfId="0" applyFill="1"/>
    <xf numFmtId="0" fontId="0" fillId="0" borderId="0" xfId="0" applyFill="1"/>
    <xf numFmtId="0" fontId="6" fillId="4" borderId="0" xfId="0" applyFont="1" applyFill="1"/>
    <xf numFmtId="0" fontId="0" fillId="2" borderId="0" xfId="0" applyFill="1" applyAlignment="1">
      <alignment horizontal="right"/>
    </xf>
    <xf numFmtId="0" fontId="2" fillId="2" borderId="0" xfId="0" applyFont="1" applyFill="1" applyAlignment="1">
      <alignment horizontal="center"/>
    </xf>
    <xf numFmtId="0" fontId="0" fillId="2" borderId="0" xfId="0" applyFont="1" applyFill="1"/>
    <xf numFmtId="0" fontId="7" fillId="2" borderId="0" xfId="0" applyFont="1" applyFill="1"/>
    <xf numFmtId="0" fontId="8" fillId="2" borderId="0" xfId="0" applyFont="1" applyFill="1"/>
    <xf numFmtId="0" fontId="10" fillId="2" borderId="0" xfId="0" applyFont="1" applyFill="1" applyAlignment="1">
      <alignment vertical="top"/>
    </xf>
    <xf numFmtId="0" fontId="1" fillId="2" borderId="0" xfId="0" applyFont="1" applyFill="1" applyAlignment="1">
      <alignment horizontal="right" vertical="center"/>
    </xf>
    <xf numFmtId="0" fontId="0" fillId="0" borderId="0" xfId="0" applyAlignment="1">
      <alignment horizontal="center"/>
    </xf>
    <xf numFmtId="0" fontId="5" fillId="4" borderId="0" xfId="0" applyFont="1" applyFill="1" applyAlignment="1">
      <alignment horizontal="center"/>
    </xf>
    <xf numFmtId="0" fontId="0" fillId="0" borderId="0" xfId="0" applyAlignment="1">
      <alignment horizontal="left"/>
    </xf>
    <xf numFmtId="0" fontId="5" fillId="0" borderId="0" xfId="0" applyFont="1" applyFill="1" applyAlignment="1">
      <alignment horizontal="center"/>
    </xf>
    <xf numFmtId="0" fontId="0" fillId="0" borderId="0" xfId="0" applyNumberFormat="1" applyAlignment="1">
      <alignment horizontal="center"/>
    </xf>
    <xf numFmtId="0" fontId="0" fillId="0" borderId="0" xfId="0" applyBorder="1" applyAlignment="1">
      <alignment horizontal="center" vertical="center"/>
    </xf>
    <xf numFmtId="0" fontId="0" fillId="0" borderId="0" xfId="0" applyAlignment="1">
      <alignment horizontal="center" vertical="center"/>
    </xf>
    <xf numFmtId="0" fontId="18" fillId="10" borderId="13"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2" fillId="0" borderId="0" xfId="0" applyFont="1" applyAlignment="1">
      <alignment horizontal="center" vertical="center"/>
    </xf>
    <xf numFmtId="0" fontId="1" fillId="3" borderId="24" xfId="0" applyFont="1" applyFill="1" applyBorder="1" applyAlignment="1">
      <alignment horizontal="center" vertical="center"/>
    </xf>
    <xf numFmtId="0" fontId="18" fillId="3" borderId="12" xfId="0" applyFont="1" applyFill="1" applyBorder="1" applyAlignment="1">
      <alignment horizontal="center" vertical="center" wrapText="1"/>
    </xf>
    <xf numFmtId="0" fontId="0" fillId="0" borderId="0" xfId="0" applyFill="1" applyAlignment="1">
      <alignment horizontal="center"/>
    </xf>
    <xf numFmtId="0" fontId="13" fillId="0" borderId="0" xfId="0" applyFont="1" applyBorder="1" applyAlignment="1">
      <alignment horizontal="center" vertical="center"/>
    </xf>
    <xf numFmtId="0" fontId="17" fillId="3" borderId="33" xfId="0" applyFont="1" applyFill="1" applyBorder="1" applyAlignment="1">
      <alignment horizontal="center" vertical="center" wrapText="1"/>
    </xf>
    <xf numFmtId="0" fontId="2" fillId="0" borderId="0" xfId="0" applyFont="1" applyAlignment="1">
      <alignment horizontal="left" vertical="center"/>
    </xf>
    <xf numFmtId="165" fontId="25" fillId="5" borderId="0" xfId="0" applyNumberFormat="1" applyFont="1" applyFill="1" applyAlignment="1" applyProtection="1">
      <alignment horizontal="center" vertical="center"/>
      <protection locked="0"/>
    </xf>
    <xf numFmtId="0" fontId="24" fillId="11" borderId="34" xfId="0" applyFont="1" applyFill="1" applyBorder="1" applyAlignment="1" applyProtection="1">
      <alignment horizontal="center" vertical="center"/>
      <protection locked="0"/>
    </xf>
    <xf numFmtId="0" fontId="24" fillId="11" borderId="38"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1" fillId="0" borderId="40" xfId="0" applyFont="1" applyBorder="1" applyAlignment="1">
      <alignment horizontal="center"/>
    </xf>
    <xf numFmtId="0" fontId="1" fillId="0" borderId="39" xfId="0" applyFont="1" applyBorder="1"/>
    <xf numFmtId="0" fontId="1" fillId="0" borderId="39" xfId="0" applyFont="1" applyBorder="1" applyAlignment="1">
      <alignment horizontal="left"/>
    </xf>
    <xf numFmtId="0" fontId="0" fillId="0" borderId="0" xfId="0" applyNumberFormat="1" applyFont="1" applyFill="1" applyAlignment="1">
      <alignment horizontal="center"/>
    </xf>
    <xf numFmtId="0" fontId="1" fillId="0" borderId="39" xfId="0" applyFont="1" applyBorder="1" applyAlignment="1">
      <alignment horizontal="center"/>
    </xf>
    <xf numFmtId="0" fontId="0" fillId="0" borderId="39" xfId="0" applyNumberFormat="1" applyFont="1" applyFill="1" applyBorder="1" applyAlignment="1">
      <alignment horizontal="center"/>
    </xf>
    <xf numFmtId="0" fontId="28" fillId="0" borderId="0" xfId="0" applyFont="1" applyAlignment="1">
      <alignment horizontal="center" wrapText="1"/>
    </xf>
    <xf numFmtId="0" fontId="27" fillId="13" borderId="39" xfId="0" applyFont="1" applyFill="1" applyBorder="1"/>
    <xf numFmtId="0" fontId="27" fillId="13" borderId="39" xfId="0" applyFont="1" applyFill="1" applyBorder="1" applyAlignment="1">
      <alignment horizontal="center"/>
    </xf>
    <xf numFmtId="0" fontId="0" fillId="0" borderId="40" xfId="0" applyFont="1" applyFill="1" applyBorder="1"/>
    <xf numFmtId="0" fontId="0" fillId="0" borderId="41" xfId="0" applyFont="1" applyFill="1" applyBorder="1"/>
    <xf numFmtId="0" fontId="0" fillId="0" borderId="0" xfId="0" applyNumberFormat="1" applyFont="1" applyFill="1" applyBorder="1" applyAlignment="1">
      <alignment horizontal="center"/>
    </xf>
    <xf numFmtId="0" fontId="6" fillId="0" borderId="0" xfId="0" applyFont="1" applyFill="1"/>
    <xf numFmtId="0" fontId="1" fillId="0" borderId="0" xfId="0" applyFont="1" applyFill="1" applyBorder="1" applyAlignment="1">
      <alignment horizontal="center"/>
    </xf>
    <xf numFmtId="0" fontId="0" fillId="0" borderId="0" xfId="0" applyFont="1" applyFill="1" applyAlignment="1">
      <alignment horizontal="center"/>
    </xf>
    <xf numFmtId="0" fontId="0" fillId="0" borderId="41" xfId="0" applyFill="1" applyBorder="1"/>
    <xf numFmtId="0" fontId="0" fillId="2" borderId="0" xfId="0" applyFont="1" applyFill="1" applyAlignment="1">
      <alignment vertical="center"/>
    </xf>
    <xf numFmtId="0" fontId="27" fillId="13" borderId="42" xfId="0" applyFont="1" applyFill="1" applyBorder="1" applyAlignment="1">
      <alignment horizontal="center"/>
    </xf>
    <xf numFmtId="0" fontId="0" fillId="4" borderId="0" xfId="0" applyFill="1"/>
    <xf numFmtId="0" fontId="9" fillId="2" borderId="0" xfId="0" applyFont="1" applyFill="1" applyAlignment="1" applyProtection="1">
      <alignment horizontal="left" vertical="center"/>
      <protection locked="0"/>
    </xf>
    <xf numFmtId="0" fontId="0" fillId="0" borderId="18" xfId="0" applyFill="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14" fontId="0" fillId="0" borderId="20" xfId="0" applyNumberFormat="1" applyBorder="1" applyAlignment="1" applyProtection="1">
      <alignment horizontal="center" vertical="center" wrapText="1"/>
      <protection locked="0"/>
    </xf>
    <xf numFmtId="14" fontId="0" fillId="0" borderId="19" xfId="0" applyNumberForma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5" borderId="21" xfId="0"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164" fontId="0" fillId="0" borderId="23" xfId="0" applyNumberForma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5" borderId="27" xfId="0" applyFill="1" applyBorder="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22" xfId="0" applyFill="1" applyBorder="1" applyAlignment="1" applyProtection="1">
      <alignment horizontal="center" vertical="center" wrapText="1"/>
      <protection locked="0"/>
    </xf>
    <xf numFmtId="14" fontId="0" fillId="0" borderId="20" xfId="0" applyNumberFormat="1" applyFill="1" applyBorder="1" applyAlignment="1" applyProtection="1">
      <alignment horizontal="center" vertical="center" wrapText="1"/>
      <protection locked="0"/>
    </xf>
    <xf numFmtId="14" fontId="0" fillId="0" borderId="7" xfId="0" applyNumberFormat="1" applyFill="1" applyBorder="1" applyAlignment="1" applyProtection="1">
      <alignment horizontal="center" vertical="center" wrapText="1"/>
      <protection locked="0"/>
    </xf>
    <xf numFmtId="0" fontId="0" fillId="0" borderId="21" xfId="0" applyFill="1" applyBorder="1" applyAlignment="1" applyProtection="1">
      <alignment horizontal="center" vertical="center" wrapText="1"/>
      <protection locked="0"/>
    </xf>
    <xf numFmtId="164" fontId="0" fillId="0" borderId="19" xfId="0" applyNumberFormat="1" applyFill="1" applyBorder="1" applyAlignment="1" applyProtection="1">
      <alignment horizontal="center" vertical="center" wrapText="1"/>
      <protection locked="0"/>
    </xf>
    <xf numFmtId="0" fontId="0" fillId="0" borderId="29" xfId="0" applyFill="1" applyBorder="1" applyAlignment="1" applyProtection="1">
      <alignment horizontal="center" vertical="center" wrapText="1"/>
      <protection locked="0"/>
    </xf>
    <xf numFmtId="0" fontId="0" fillId="0" borderId="21"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Alignment="1">
      <alignment horizontal="center" vertical="center" wrapText="1"/>
    </xf>
    <xf numFmtId="0" fontId="1" fillId="2" borderId="0" xfId="0" applyFont="1" applyFill="1" applyAlignment="1">
      <alignment horizontal="right"/>
    </xf>
    <xf numFmtId="165" fontId="0" fillId="12" borderId="0" xfId="0" applyNumberFormat="1" applyFont="1" applyFill="1" applyAlignment="1">
      <alignment horizontal="left"/>
    </xf>
    <xf numFmtId="165" fontId="0" fillId="0" borderId="0" xfId="0" applyNumberFormat="1" applyFont="1" applyAlignment="1">
      <alignment horizontal="left"/>
    </xf>
    <xf numFmtId="17" fontId="0" fillId="0" borderId="0" xfId="0" applyNumberFormat="1" applyFill="1" applyAlignment="1">
      <alignment horizontal="left"/>
    </xf>
    <xf numFmtId="0" fontId="0" fillId="0" borderId="0"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 fontId="0" fillId="0" borderId="39" xfId="0" applyNumberFormat="1" applyBorder="1" applyAlignment="1">
      <alignment horizontal="center"/>
    </xf>
    <xf numFmtId="0" fontId="0" fillId="2" borderId="0" xfId="0" applyFont="1" applyFill="1" applyAlignment="1">
      <alignment vertical="center" wrapText="1"/>
    </xf>
    <xf numFmtId="0" fontId="0" fillId="2" borderId="0" xfId="0" applyFont="1" applyFill="1" applyAlignment="1">
      <alignment horizontal="center" vertical="center" wrapText="1"/>
    </xf>
    <xf numFmtId="1" fontId="0" fillId="0" borderId="0" xfId="0" applyNumberFormat="1"/>
    <xf numFmtId="0" fontId="27" fillId="13" borderId="41" xfId="0" applyFont="1" applyFill="1" applyBorder="1"/>
    <xf numFmtId="0" fontId="0" fillId="2" borderId="0" xfId="0" applyFill="1" applyAlignment="1">
      <alignment horizontal="center"/>
    </xf>
    <xf numFmtId="0" fontId="4" fillId="2" borderId="0" xfId="0" applyFont="1" applyFill="1"/>
    <xf numFmtId="0" fontId="33" fillId="2" borderId="0" xfId="0" applyFont="1" applyFill="1"/>
    <xf numFmtId="0" fontId="34" fillId="2" borderId="0" xfId="0" applyFont="1" applyFill="1" applyAlignment="1" applyProtection="1">
      <alignment wrapText="1"/>
      <protection locked="0"/>
    </xf>
    <xf numFmtId="0" fontId="2" fillId="2" borderId="0" xfId="0" applyFont="1" applyFill="1" applyAlignment="1">
      <alignment horizontal="right"/>
    </xf>
    <xf numFmtId="0" fontId="0" fillId="0" borderId="0" xfId="0" applyFill="1" applyAlignment="1" applyProtection="1">
      <alignment horizontal="center" vertical="center" wrapText="1"/>
      <protection locked="0"/>
    </xf>
    <xf numFmtId="0" fontId="0" fillId="2" borderId="0" xfId="0" applyFill="1" applyAlignment="1">
      <alignment vertical="center"/>
    </xf>
    <xf numFmtId="0" fontId="0" fillId="2" borderId="0" xfId="0" applyFill="1" applyBorder="1"/>
    <xf numFmtId="0" fontId="1" fillId="5" borderId="0" xfId="0" applyFont="1" applyFill="1" applyAlignment="1">
      <alignment vertical="center"/>
    </xf>
    <xf numFmtId="0" fontId="0" fillId="0" borderId="0" xfId="0" applyFill="1" applyAlignment="1">
      <alignment vertical="center"/>
    </xf>
    <xf numFmtId="0" fontId="0" fillId="0" borderId="5" xfId="0" applyFill="1" applyBorder="1" applyAlignment="1" applyProtection="1">
      <alignment horizontal="center" vertical="center" wrapText="1"/>
      <protection locked="0"/>
    </xf>
    <xf numFmtId="14" fontId="0" fillId="0" borderId="19" xfId="0" applyNumberFormat="1" applyFill="1" applyBorder="1" applyAlignment="1" applyProtection="1">
      <alignment horizontal="center" vertical="center" wrapText="1"/>
      <protection locked="0"/>
    </xf>
    <xf numFmtId="0" fontId="4" fillId="0" borderId="0" xfId="0" applyFont="1" applyAlignment="1">
      <alignment horizontal="center" vertical="center"/>
    </xf>
    <xf numFmtId="0" fontId="29" fillId="0" borderId="29" xfId="0" applyFont="1" applyFill="1" applyBorder="1" applyAlignment="1" applyProtection="1">
      <alignment horizontal="center" wrapText="1"/>
      <protection locked="0"/>
    </xf>
    <xf numFmtId="0" fontId="29" fillId="0" borderId="36" xfId="0" applyFont="1" applyFill="1" applyBorder="1" applyAlignment="1" applyProtection="1">
      <alignment horizontal="center" wrapText="1"/>
      <protection locked="0"/>
    </xf>
    <xf numFmtId="0" fontId="38" fillId="0" borderId="36" xfId="1" applyFont="1" applyFill="1" applyBorder="1" applyAlignment="1" applyProtection="1">
      <alignment horizontal="center" wrapText="1"/>
      <protection locked="0"/>
    </xf>
    <xf numFmtId="0" fontId="38" fillId="0" borderId="0" xfId="0" applyFont="1" applyFill="1" applyAlignment="1">
      <alignment horizontal="center" wrapText="1"/>
    </xf>
    <xf numFmtId="0" fontId="39"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left" wrapText="1"/>
    </xf>
    <xf numFmtId="0" fontId="6" fillId="14" borderId="36" xfId="0" applyFont="1" applyFill="1" applyBorder="1" applyAlignment="1" applyProtection="1">
      <alignment horizontal="center" wrapText="1"/>
    </xf>
    <xf numFmtId="0" fontId="29" fillId="14" borderId="36" xfId="0" applyFont="1" applyFill="1" applyBorder="1" applyAlignment="1">
      <alignment horizontal="center" wrapText="1"/>
    </xf>
    <xf numFmtId="0" fontId="29" fillId="0" borderId="20" xfId="0" applyFont="1" applyFill="1" applyBorder="1" applyAlignment="1" applyProtection="1">
      <alignment horizontal="left" wrapText="1"/>
      <protection locked="0"/>
    </xf>
    <xf numFmtId="0" fontId="0" fillId="0" borderId="5" xfId="0"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0" fillId="15" borderId="1" xfId="0" applyFill="1" applyBorder="1" applyAlignment="1" applyProtection="1">
      <alignment horizontal="center" vertical="center" wrapText="1"/>
    </xf>
    <xf numFmtId="14" fontId="0" fillId="0" borderId="1" xfId="0" applyNumberFormat="1" applyFont="1" applyFill="1" applyBorder="1" applyAlignment="1" applyProtection="1">
      <alignment horizontal="center" vertical="center" wrapText="1"/>
      <protection locked="0"/>
    </xf>
    <xf numFmtId="1" fontId="4" fillId="15" borderId="1" xfId="0" applyNumberFormat="1" applyFont="1" applyFill="1" applyBorder="1" applyAlignment="1">
      <alignment horizontal="center" vertical="center" wrapText="1"/>
    </xf>
    <xf numFmtId="14" fontId="4" fillId="15" borderId="1" xfId="0" applyNumberFormat="1" applyFont="1" applyFill="1" applyBorder="1" applyAlignment="1">
      <alignment horizontal="center" vertical="center" wrapText="1"/>
    </xf>
    <xf numFmtId="166" fontId="4" fillId="15" borderId="1" xfId="0" applyNumberFormat="1" applyFont="1" applyFill="1" applyBorder="1" applyAlignment="1">
      <alignment horizontal="center" vertical="center" wrapText="1"/>
    </xf>
    <xf numFmtId="0" fontId="4" fillId="15" borderId="1" xfId="0" applyNumberFormat="1" applyFont="1" applyFill="1" applyBorder="1" applyAlignment="1">
      <alignment horizontal="center" vertical="center" wrapText="1"/>
    </xf>
    <xf numFmtId="20" fontId="4" fillId="0" borderId="1" xfId="0" applyNumberFormat="1" applyFont="1" applyBorder="1" applyAlignment="1" applyProtection="1">
      <alignment horizontal="center" vertical="center" wrapText="1"/>
      <protection locked="0"/>
    </xf>
    <xf numFmtId="0" fontId="4" fillId="15"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43" xfId="0" applyFont="1" applyBorder="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4" xfId="0"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1" fontId="4" fillId="15" borderId="14" xfId="0" applyNumberFormat="1" applyFont="1" applyFill="1" applyBorder="1" applyAlignment="1">
      <alignment horizontal="center" vertical="center" wrapText="1"/>
    </xf>
    <xf numFmtId="14" fontId="4" fillId="15" borderId="14" xfId="0" applyNumberFormat="1" applyFont="1" applyFill="1" applyBorder="1" applyAlignment="1">
      <alignment horizontal="center" vertical="center" wrapText="1"/>
    </xf>
    <xf numFmtId="166" fontId="4" fillId="15" borderId="14" xfId="0" applyNumberFormat="1" applyFont="1" applyFill="1" applyBorder="1" applyAlignment="1">
      <alignment horizontal="center" vertical="center" wrapText="1"/>
    </xf>
    <xf numFmtId="0" fontId="4" fillId="15" borderId="14" xfId="0" applyNumberFormat="1" applyFont="1" applyFill="1" applyBorder="1" applyAlignment="1">
      <alignment horizontal="center" vertical="center" wrapText="1"/>
    </xf>
    <xf numFmtId="20" fontId="4" fillId="0" borderId="14" xfId="0" applyNumberFormat="1" applyFont="1" applyBorder="1" applyAlignment="1" applyProtection="1">
      <alignment horizontal="center" vertical="center" wrapText="1"/>
      <protection locked="0"/>
    </xf>
    <xf numFmtId="0" fontId="4" fillId="15" borderId="14" xfId="0" applyFont="1" applyFill="1" applyBorder="1" applyAlignment="1">
      <alignment horizontal="center" vertical="center" wrapText="1"/>
    </xf>
    <xf numFmtId="0" fontId="0" fillId="0" borderId="14" xfId="0" applyBorder="1" applyAlignment="1" applyProtection="1">
      <alignment vertical="center" wrapText="1"/>
      <protection locked="0"/>
    </xf>
    <xf numFmtId="0" fontId="0" fillId="0" borderId="14" xfId="0" applyFill="1" applyBorder="1" applyAlignment="1" applyProtection="1">
      <alignment vertical="center" wrapText="1"/>
      <protection locked="0"/>
    </xf>
    <xf numFmtId="0" fontId="4" fillId="0" borderId="14" xfId="0" applyFont="1" applyFill="1" applyBorder="1" applyAlignment="1" applyProtection="1">
      <alignment horizontal="center" vertical="center" wrapText="1"/>
      <protection locked="0"/>
    </xf>
    <xf numFmtId="0" fontId="4" fillId="0" borderId="26" xfId="0" applyFont="1" applyBorder="1" applyAlignment="1" applyProtection="1">
      <alignment horizontal="left" vertical="center" wrapText="1"/>
      <protection locked="0"/>
    </xf>
    <xf numFmtId="0" fontId="4" fillId="15" borderId="0" xfId="0" applyFont="1" applyFill="1" applyAlignment="1" applyProtection="1">
      <alignment horizontal="center" vertical="center" wrapText="1"/>
    </xf>
    <xf numFmtId="0" fontId="4" fillId="15" borderId="0" xfId="0" applyFont="1" applyFill="1" applyAlignment="1">
      <alignment horizontal="center" vertical="center" wrapText="1"/>
    </xf>
    <xf numFmtId="0" fontId="4" fillId="0" borderId="0" xfId="0" applyFont="1" applyFill="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26"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0" xfId="0" applyFont="1" applyFill="1" applyAlignment="1">
      <alignment horizontal="left" vertical="center" wrapText="1"/>
    </xf>
    <xf numFmtId="0" fontId="23"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0" fontId="4" fillId="0" borderId="5" xfId="0" applyFont="1" applyBorder="1" applyAlignment="1" applyProtection="1">
      <alignment vertical="center" wrapText="1"/>
      <protection locked="0"/>
    </xf>
    <xf numFmtId="0" fontId="4" fillId="0" borderId="1" xfId="0" applyFont="1" applyFill="1" applyBorder="1" applyAlignment="1" applyProtection="1">
      <alignment vertical="center" wrapText="1"/>
      <protection locked="0"/>
    </xf>
    <xf numFmtId="0" fontId="4" fillId="0" borderId="0" xfId="0" applyFont="1" applyBorder="1" applyAlignment="1">
      <alignment horizontal="center"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32" fillId="0" borderId="30" xfId="0" applyFont="1" applyBorder="1" applyAlignment="1">
      <alignment vertical="center"/>
    </xf>
    <xf numFmtId="0" fontId="32" fillId="0" borderId="6" xfId="0" applyFont="1" applyBorder="1" applyAlignment="1">
      <alignment horizontal="center" vertical="center" wrapText="1"/>
    </xf>
    <xf numFmtId="0" fontId="32" fillId="0" borderId="25" xfId="0" applyFont="1" applyBorder="1" applyAlignment="1">
      <alignment horizontal="center" vertical="center"/>
    </xf>
    <xf numFmtId="0" fontId="32" fillId="0" borderId="37" xfId="0" applyFont="1" applyBorder="1" applyAlignment="1">
      <alignment horizontal="center" vertical="center" wrapText="1"/>
    </xf>
    <xf numFmtId="0" fontId="40" fillId="11" borderId="34" xfId="0" applyFont="1" applyFill="1" applyBorder="1" applyAlignment="1" applyProtection="1">
      <alignment horizontal="center" vertical="center"/>
      <protection locked="0"/>
    </xf>
    <xf numFmtId="0" fontId="40" fillId="11" borderId="2" xfId="0" applyFont="1" applyFill="1" applyBorder="1" applyAlignment="1" applyProtection="1">
      <alignment horizontal="center" vertical="center"/>
      <protection locked="0"/>
    </xf>
    <xf numFmtId="0" fontId="40" fillId="11" borderId="37"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wrapText="1"/>
      <protection locked="0"/>
    </xf>
    <xf numFmtId="14" fontId="4" fillId="0" borderId="18" xfId="0" applyNumberFormat="1"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14" fontId="4" fillId="0" borderId="22" xfId="0" applyNumberFormat="1" applyFont="1" applyBorder="1" applyAlignment="1" applyProtection="1">
      <alignment horizontal="center" vertical="center" wrapText="1"/>
      <protection locked="0"/>
    </xf>
    <xf numFmtId="0" fontId="41" fillId="2" borderId="0" xfId="0" applyFont="1" applyFill="1" applyAlignment="1" applyProtection="1">
      <alignment wrapText="1"/>
      <protection locked="0"/>
    </xf>
    <xf numFmtId="0" fontId="32" fillId="0" borderId="38" xfId="0" applyFont="1" applyBorder="1" applyAlignment="1">
      <alignment horizontal="center" vertical="center"/>
    </xf>
    <xf numFmtId="20" fontId="23" fillId="0" borderId="0" xfId="0" applyNumberFormat="1" applyFont="1" applyAlignment="1">
      <alignment horizontal="center" vertical="center" wrapText="1"/>
    </xf>
    <xf numFmtId="0" fontId="0" fillId="0" borderId="0" xfId="0" applyAlignment="1" applyProtection="1">
      <alignment horizontal="left"/>
      <protection locked="0"/>
    </xf>
    <xf numFmtId="0" fontId="0" fillId="2" borderId="0" xfId="0" applyFill="1" applyAlignment="1"/>
    <xf numFmtId="0" fontId="0" fillId="0" borderId="0" xfId="0" applyAlignment="1" applyProtection="1">
      <protection locked="0"/>
    </xf>
    <xf numFmtId="0" fontId="0" fillId="0" borderId="0" xfId="0" applyFill="1" applyBorder="1" applyAlignment="1" applyProtection="1">
      <alignment vertical="center" wrapText="1"/>
      <protection locked="0"/>
    </xf>
    <xf numFmtId="0" fontId="0" fillId="0" borderId="0" xfId="0" applyFill="1" applyAlignment="1" applyProtection="1">
      <alignment vertical="center" wrapText="1"/>
      <protection locked="0"/>
    </xf>
    <xf numFmtId="0" fontId="0" fillId="2" borderId="0" xfId="0" applyFill="1" applyBorder="1" applyAlignment="1"/>
    <xf numFmtId="14" fontId="0" fillId="0" borderId="1" xfId="0" applyNumberFormat="1" applyFont="1" applyFill="1" applyBorder="1" applyAlignment="1" applyProtection="1">
      <alignment horizontal="center" vertical="center"/>
      <protection locked="0"/>
    </xf>
    <xf numFmtId="14" fontId="0" fillId="0" borderId="1" xfId="0" applyNumberFormat="1"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0" fontId="4" fillId="2" borderId="0" xfId="0" applyFont="1" applyFill="1" applyAlignment="1">
      <alignment vertical="center"/>
    </xf>
    <xf numFmtId="0" fontId="2" fillId="2" borderId="0" xfId="0" applyFont="1" applyFill="1" applyAlignment="1">
      <alignment vertical="center"/>
    </xf>
    <xf numFmtId="49" fontId="2" fillId="2" borderId="0" xfId="0" applyNumberFormat="1" applyFont="1" applyFill="1"/>
    <xf numFmtId="0" fontId="4" fillId="2" borderId="0" xfId="0" applyFont="1" applyFill="1" applyBorder="1" applyAlignment="1">
      <alignment horizontal="center" wrapText="1"/>
    </xf>
    <xf numFmtId="0" fontId="4" fillId="2" borderId="0" xfId="0" applyFont="1" applyFill="1" applyAlignment="1">
      <alignment horizontal="center"/>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0" fontId="0" fillId="0" borderId="1" xfId="0" applyFont="1" applyFill="1" applyBorder="1" applyAlignment="1" applyProtection="1">
      <alignment vertical="center"/>
      <protection locked="0"/>
    </xf>
    <xf numFmtId="20" fontId="4" fillId="0" borderId="1" xfId="0" applyNumberFormat="1" applyFont="1" applyBorder="1" applyAlignment="1" applyProtection="1">
      <alignment horizontal="center" vertical="center"/>
      <protection locked="0"/>
    </xf>
    <xf numFmtId="0" fontId="25" fillId="3" borderId="0" xfId="0" applyFont="1" applyFill="1" applyAlignment="1" applyProtection="1">
      <alignment horizontal="center"/>
      <protection locked="0"/>
    </xf>
    <xf numFmtId="0" fontId="36" fillId="0" borderId="0" xfId="0" applyFont="1"/>
    <xf numFmtId="14" fontId="0" fillId="0" borderId="0" xfId="0" applyNumberFormat="1"/>
    <xf numFmtId="14" fontId="0" fillId="0" borderId="1" xfId="0" applyNumberForma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1"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0" fillId="0" borderId="0" xfId="0" applyFill="1" applyAlignment="1" applyProtection="1">
      <protection locked="0"/>
    </xf>
    <xf numFmtId="1" fontId="2" fillId="2" borderId="0" xfId="0" applyNumberFormat="1" applyFont="1" applyFill="1"/>
    <xf numFmtId="1" fontId="4" fillId="2" borderId="0" xfId="0" applyNumberFormat="1" applyFont="1" applyFill="1"/>
    <xf numFmtId="0" fontId="6" fillId="2" borderId="0" xfId="0" applyFont="1" applyFill="1" applyAlignment="1">
      <alignment horizontal="left" wrapText="1"/>
    </xf>
    <xf numFmtId="0" fontId="35" fillId="2" borderId="0" xfId="0" applyFont="1" applyFill="1" applyAlignment="1">
      <alignment horizontal="left" wrapText="1"/>
    </xf>
    <xf numFmtId="0" fontId="36" fillId="5" borderId="0" xfId="0" applyFont="1" applyFill="1" applyAlignment="1">
      <alignment horizontal="left" vertical="center" wrapText="1"/>
    </xf>
    <xf numFmtId="0" fontId="5" fillId="2" borderId="0" xfId="0" applyFont="1" applyFill="1" applyAlignment="1">
      <alignment horizontal="center" vertical="center" wrapText="1"/>
    </xf>
    <xf numFmtId="0" fontId="0" fillId="3" borderId="0" xfId="0" applyFill="1" applyAlignment="1">
      <alignment horizontal="right" vertical="center" wrapText="1"/>
    </xf>
    <xf numFmtId="0" fontId="18" fillId="10" borderId="12"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1" fillId="10" borderId="10"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7" xfId="0" applyFont="1" applyFill="1" applyBorder="1" applyAlignment="1">
      <alignment horizontal="center" vertical="center"/>
    </xf>
    <xf numFmtId="0" fontId="17" fillId="10" borderId="6" xfId="0" applyFont="1" applyFill="1" applyBorder="1" applyAlignment="1">
      <alignment horizontal="center" vertical="center" wrapText="1"/>
    </xf>
    <xf numFmtId="0" fontId="17" fillId="10" borderId="16" xfId="0" applyFont="1" applyFill="1" applyBorder="1" applyAlignment="1">
      <alignment horizontal="center" vertical="center" wrapText="1"/>
    </xf>
    <xf numFmtId="17" fontId="12" fillId="9" borderId="2" xfId="0" applyNumberFormat="1"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31"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32" xfId="0" applyFont="1" applyFill="1" applyBorder="1" applyAlignment="1">
      <alignment horizontal="center" vertical="center" wrapText="1"/>
    </xf>
    <xf numFmtId="17" fontId="12" fillId="8" borderId="2" xfId="0" applyNumberFormat="1"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cellXfs>
  <cellStyles count="2">
    <cellStyle name="Bad" xfId="1" builtinId="27"/>
    <cellStyle name="Normal" xfId="0" builtinId="0"/>
  </cellStyles>
  <dxfs count="74">
    <dxf>
      <numFmt numFmtId="0" formatCode="General"/>
      <alignment horizontal="center" vertical="bottom" textRotation="0" wrapText="0" indent="0" relativeIndent="255" justifyLastLine="0" shrinkToFit="0" readingOrder="0"/>
    </dxf>
    <dxf>
      <numFmt numFmtId="0" formatCode="General"/>
      <alignment horizontal="center" vertical="bottom" textRotation="0" wrapText="0" indent="0" relativeIndent="255" justifyLastLine="0" shrinkToFit="0" readingOrder="0"/>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indent="0"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indent="0"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1"/>
        </left>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indent="0" relative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1"/>
        </top>
        <bottom style="thin">
          <color theme="1"/>
        </bottom>
      </border>
    </dxf>
    <dxf>
      <border outline="0">
        <left style="thin">
          <color theme="1"/>
        </left>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alignment horizontal="center" vertical="bottom" textRotation="0" wrapText="0" inden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indent="0" relativeIndent="0" justifyLastLine="0" shrinkToFit="0" readingOrder="0"/>
    </dxf>
    <dxf>
      <fill>
        <patternFill patternType="none">
          <fgColor indexed="64"/>
          <bgColor indexed="65"/>
        </patternFill>
      </fill>
    </dxf>
    <dxf>
      <border outline="0">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alignment horizontal="center" vertical="bottom" textRotation="0" wrapText="0" inden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indent="0" relative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border outline="0">
        <top style="thin">
          <color theme="1"/>
        </top>
      </border>
    </dxf>
    <dxf>
      <border outline="0">
        <bottom style="thin">
          <color theme="1"/>
        </bottom>
      </border>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ont>
        <b val="0"/>
        <i val="0"/>
        <strike val="0"/>
        <condense val="0"/>
        <extend val="0"/>
        <outline val="0"/>
        <shadow val="0"/>
        <u val="none"/>
        <vertAlign val="baseline"/>
        <sz val="11"/>
        <color auto="1"/>
        <name val="Calibri"/>
        <scheme val="minor"/>
      </font>
      <alignment horizontal="left" vertical="center" textRotation="0" wrapText="1" indent="0" relativeIndent="255"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general"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general"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25" formatCode="hh:mm"/>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409]mmm\-yy;@"/>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fill>
        <patternFill patternType="solid">
          <fgColor indexed="64"/>
          <bgColor theme="9" tint="0.79998168889431442"/>
        </patternFill>
      </fill>
      <alignment horizontal="center" vertical="center" textRotation="0" wrapText="1" inden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9" tint="0.79998168889431442"/>
        </patternFill>
      </fill>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fill>
        <patternFill patternType="solid">
          <fgColor indexed="64"/>
          <bgColor theme="9" tint="0.79998168889431442"/>
        </patternFill>
      </fill>
      <alignment horizontal="center" vertical="center" textRotation="0" wrapText="1" inden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inden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indent="0" relative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fgColor indexed="64"/>
        </patternFill>
      </fill>
      <alignment horizontal="center" vertical="center" textRotation="0" wrapText="1" indent="0" relativeIndent="0" justifyLastLine="0" shrinkToFit="0" readingOrder="0"/>
      <border diagonalUp="0" diagonalDown="0">
        <left style="thin">
          <color indexed="64"/>
        </left>
        <top/>
      </border>
      <protection locked="0" hidden="0"/>
    </dxf>
    <dxf>
      <border outline="0">
        <bottom style="thin">
          <color indexed="64"/>
        </bottom>
      </border>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0" wrapText="1" indent="0" relativeIndent="0" justifyLastLine="0" shrinkToFit="0" readingOrder="0"/>
      <border diagonalUp="0" diagonalDown="0">
        <left style="thin">
          <color indexed="64"/>
        </left>
        <right style="thin">
          <color indexed="64"/>
        </right>
        <top/>
        <bottom/>
      </border>
      <protection locked="0" hidden="0"/>
    </dxf>
    <dxf>
      <fill>
        <patternFill patternType="none">
          <fgColor indexed="64"/>
          <bgColor indexed="65"/>
        </patternFill>
      </fill>
      <alignment horizontal="center" vertical="top" textRotation="0" wrapText="0" indent="0" relativeIndent="255" justifyLastLine="0" shrinkToFit="0" readingOrder="0"/>
      <protection locked="0" hidden="0"/>
    </dxf>
    <dxf>
      <fill>
        <patternFill patternType="none">
          <fgColor indexed="64"/>
          <bgColor indexed="65"/>
        </patternFill>
      </fill>
      <alignment horizontal="center" vertical="top" textRotation="0" wrapText="0" indent="0" relativeIndent="255" justifyLastLine="0" shrinkToFit="0" readingOrder="0"/>
      <protection locked="0" hidden="0"/>
    </dxf>
    <dxf>
      <font>
        <b/>
        <i val="0"/>
        <strike val="0"/>
        <condense val="0"/>
        <extend val="0"/>
        <outline val="0"/>
        <shadow val="0"/>
        <u val="none"/>
        <vertAlign val="baseline"/>
        <sz val="14"/>
        <color rgb="FFFFFF00"/>
        <name val="Calibri"/>
        <scheme val="minor"/>
      </font>
      <fill>
        <patternFill patternType="none">
          <fgColor indexed="64"/>
          <bgColor indexed="65"/>
        </patternFill>
      </fill>
      <alignment horizontal="center" vertical="center" textRotation="0" wrapText="0" indent="0" relativeIndent="255" justifyLastLine="0" shrinkToFit="0" readingOrder="0"/>
      <protection locked="0" hidden="0"/>
    </dxf>
    <dxf>
      <fill>
        <patternFill patternType="none">
          <fgColor indexed="64"/>
          <bgColor indexed="65"/>
        </patternFill>
      </fill>
      <alignment horizontal="general" vertical="center" textRotation="0" wrapText="1" indent="0" relativeIndent="255" justifyLastLine="0" shrinkToFit="0" readingOrder="0"/>
      <protection locked="0" hidden="0"/>
    </dxf>
    <dxf>
      <fill>
        <patternFill patternType="none">
          <fgColor indexed="64"/>
          <bgColor indexed="65"/>
        </patternFill>
      </fill>
      <alignment horizontal="center" vertical="center" textRotation="0" wrapText="1" indent="0" relativeIndent="0" justifyLastLine="0" shrinkToFit="0" readingOrder="0"/>
      <protection locked="0" hidden="0"/>
    </dxf>
    <dxf>
      <border outline="0">
        <bottom style="thin">
          <color indexed="64"/>
        </bottom>
      </border>
    </dxf>
    <dxf>
      <fill>
        <patternFill patternType="none">
          <fgColor indexed="64"/>
          <bgColor indexed="65"/>
        </patternFill>
      </fill>
      <alignment horizontal="center" vertical="center" textRotation="0" wrapText="1" indent="0" relativeIndent="0" justifyLastLine="0" shrinkToFit="0" readingOrder="0"/>
      <protection locked="0" hidden="0"/>
    </dxf>
    <dxf>
      <font>
        <strike val="0"/>
        <outline val="0"/>
        <shadow val="0"/>
        <vertAlign val="baseline"/>
        <sz val="14"/>
        <name val="Calibri"/>
        <scheme val="minor"/>
      </font>
      <fill>
        <patternFill patternType="none">
          <fgColor indexed="64"/>
          <bgColor indexed="65"/>
        </patternFill>
      </fill>
      <alignment horizontal="center" vertical="center" textRotation="0" indent="0" relativeIndent="255" justifyLastLine="0" shrinkToFit="0" readingOrder="0"/>
      <protection locked="0" hidden="0"/>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a:pPr>
            <a:r>
              <a:rPr lang="en-US" sz="1600"/>
              <a:t>Number of Falls Over</a:t>
            </a:r>
            <a:r>
              <a:rPr lang="en-US" sz="1600" baseline="0"/>
              <a:t> Time  (weekly)</a:t>
            </a:r>
            <a:endParaRPr lang="en-US" sz="1600"/>
          </a:p>
        </c:rich>
      </c:tx>
      <c:layout/>
    </c:title>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Val val="1"/>
        </c:dLbl>
      </c:pivotFmt>
      <c:pivotFmt>
        <c:idx val="11"/>
        <c:marker>
          <c:symbol val="none"/>
        </c:marker>
        <c:dLbl>
          <c:idx val="0"/>
          <c:spPr/>
          <c:txPr>
            <a:bodyPr/>
            <a:lstStyle/>
            <a:p>
              <a:pPr>
                <a:defRPr/>
              </a:pPr>
              <a:endParaRPr lang="en-US"/>
            </a:p>
          </c:txPr>
          <c:showVal val="1"/>
        </c:dLbl>
      </c:pivotFmt>
      <c:pivotFmt>
        <c:idx val="12"/>
        <c:marker>
          <c:symbol val="none"/>
        </c:marker>
        <c:dLbl>
          <c:idx val="0"/>
          <c:spPr/>
          <c:txPr>
            <a:bodyPr/>
            <a:lstStyle/>
            <a:p>
              <a:pPr>
                <a:defRPr/>
              </a:pPr>
              <a:endParaRPr lang="en-US"/>
            </a:p>
          </c:txPr>
          <c:showVal val="1"/>
        </c:dLbl>
      </c:pivotFmt>
      <c:pivotFmt>
        <c:idx val="13"/>
        <c:marker>
          <c:symbol val="none"/>
        </c:marker>
        <c:dLbl>
          <c:idx val="0"/>
          <c:spPr/>
          <c:txPr>
            <a:bodyPr/>
            <a:lstStyle/>
            <a:p>
              <a:pPr>
                <a:defRPr/>
              </a:pPr>
              <a:endParaRPr lang="en-US"/>
            </a:p>
          </c:txPr>
          <c:showVal val="1"/>
        </c:dLbl>
      </c:pivotFmt>
      <c:pivotFmt>
        <c:idx val="14"/>
        <c:marker>
          <c:symbol val="none"/>
        </c:marker>
        <c:dLbl>
          <c:idx val="0"/>
          <c:spPr/>
          <c:txPr>
            <a:bodyPr/>
            <a:lstStyle/>
            <a:p>
              <a:pPr>
                <a:defRPr/>
              </a:pPr>
              <a:endParaRPr lang="en-US"/>
            </a:p>
          </c:txPr>
          <c:showVal val="1"/>
        </c:dLbl>
      </c:pivotFmt>
      <c:pivotFmt>
        <c:idx val="15"/>
        <c:marker>
          <c:symbol val="none"/>
        </c:marker>
        <c:dLbl>
          <c:idx val="0"/>
          <c:spPr/>
          <c:txPr>
            <a:bodyPr/>
            <a:lstStyle/>
            <a:p>
              <a:pPr>
                <a:defRPr sz="1100" b="1"/>
              </a:pPr>
              <a:endParaRPr lang="en-US"/>
            </a:p>
          </c:txPr>
          <c:showVal val="1"/>
        </c:dLbl>
      </c:pivotFmt>
    </c:pivotFmts>
    <c:plotArea>
      <c:layout/>
      <c:lineChart>
        <c:grouping val="standard"/>
        <c:ser>
          <c:idx val="0"/>
          <c:order val="0"/>
          <c:marker>
            <c:symbol val="none"/>
          </c:marker>
          <c:dLbls>
            <c:txPr>
              <a:bodyPr/>
              <a:lstStyle/>
              <a:p>
                <a:pPr>
                  <a:defRPr sz="1100" b="1"/>
                </a:pPr>
                <a:endParaRPr lang="en-US"/>
              </a:p>
            </c:txPr>
            <c:showVal val="1"/>
          </c:dLbls>
          <c:cat>
            <c:numRef>
              <c:f>Data_Analysis!$A$4:$A$43</c:f>
              <c:numCache>
                <c:formatCode>[$-409]d\-mmm\-yy;@</c:formatCode>
                <c:ptCount val="40"/>
                <c:pt idx="0">
                  <c:v>42730</c:v>
                </c:pt>
                <c:pt idx="1">
                  <c:v>42737</c:v>
                </c:pt>
                <c:pt idx="2">
                  <c:v>42744</c:v>
                </c:pt>
                <c:pt idx="3">
                  <c:v>42751</c:v>
                </c:pt>
                <c:pt idx="4">
                  <c:v>42758</c:v>
                </c:pt>
                <c:pt idx="5">
                  <c:v>42765</c:v>
                </c:pt>
                <c:pt idx="6">
                  <c:v>42772</c:v>
                </c:pt>
                <c:pt idx="7">
                  <c:v>42779</c:v>
                </c:pt>
                <c:pt idx="8">
                  <c:v>42786</c:v>
                </c:pt>
                <c:pt idx="9">
                  <c:v>42793</c:v>
                </c:pt>
                <c:pt idx="10">
                  <c:v>42800</c:v>
                </c:pt>
                <c:pt idx="11">
                  <c:v>42807</c:v>
                </c:pt>
                <c:pt idx="12">
                  <c:v>42814</c:v>
                </c:pt>
                <c:pt idx="13">
                  <c:v>42821</c:v>
                </c:pt>
                <c:pt idx="14">
                  <c:v>42828</c:v>
                </c:pt>
                <c:pt idx="15">
                  <c:v>42835</c:v>
                </c:pt>
                <c:pt idx="16">
                  <c:v>42842</c:v>
                </c:pt>
                <c:pt idx="17">
                  <c:v>42849</c:v>
                </c:pt>
                <c:pt idx="18">
                  <c:v>42856</c:v>
                </c:pt>
                <c:pt idx="19">
                  <c:v>42863</c:v>
                </c:pt>
                <c:pt idx="20">
                  <c:v>42870</c:v>
                </c:pt>
                <c:pt idx="21">
                  <c:v>42877</c:v>
                </c:pt>
                <c:pt idx="22">
                  <c:v>42884</c:v>
                </c:pt>
                <c:pt idx="23">
                  <c:v>42891</c:v>
                </c:pt>
                <c:pt idx="24">
                  <c:v>42898</c:v>
                </c:pt>
                <c:pt idx="25">
                  <c:v>42905</c:v>
                </c:pt>
                <c:pt idx="26">
                  <c:v>42912</c:v>
                </c:pt>
                <c:pt idx="27">
                  <c:v>42919</c:v>
                </c:pt>
                <c:pt idx="28">
                  <c:v>42926</c:v>
                </c:pt>
                <c:pt idx="29">
                  <c:v>42933</c:v>
                </c:pt>
                <c:pt idx="30">
                  <c:v>42940</c:v>
                </c:pt>
                <c:pt idx="31">
                  <c:v>42947</c:v>
                </c:pt>
                <c:pt idx="32">
                  <c:v>42954</c:v>
                </c:pt>
                <c:pt idx="33">
                  <c:v>42961</c:v>
                </c:pt>
                <c:pt idx="34">
                  <c:v>42968</c:v>
                </c:pt>
                <c:pt idx="35">
                  <c:v>42975</c:v>
                </c:pt>
                <c:pt idx="36">
                  <c:v>42982</c:v>
                </c:pt>
                <c:pt idx="37">
                  <c:v>42989</c:v>
                </c:pt>
                <c:pt idx="38">
                  <c:v>42996</c:v>
                </c:pt>
                <c:pt idx="39">
                  <c:v>43003</c:v>
                </c:pt>
              </c:numCache>
            </c:numRef>
          </c:cat>
          <c:val>
            <c:numRef>
              <c:f>Data_Analysis!$B$4:$B$43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ser>
          <c:idx val="1"/>
          <c:order val="1"/>
          <c:tx>
            <c:v>Median</c:v>
          </c:tx>
          <c:spPr>
            <a:ln w="9525">
              <a:solidFill>
                <a:schemeClr val="accent2">
                  <a:lumMod val="60000"/>
                  <a:lumOff val="40000"/>
                </a:schemeClr>
              </a:solidFill>
            </a:ln>
          </c:spPr>
          <c:marker>
            <c:symbol val="none"/>
          </c:marker>
          <c:dLbls>
            <c:delete val="1"/>
          </c:dLbls>
          <c:val>
            <c:numRef>
              <c:f>Data_Analysis!$C$4:$C$43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er>
        <c:dLbls>
          <c:showVal val="1"/>
        </c:dLbls>
        <c:marker val="1"/>
        <c:axId val="117086080"/>
        <c:axId val="117087616"/>
      </c:lineChart>
      <c:dateAx>
        <c:axId val="117086080"/>
        <c:scaling>
          <c:orientation val="minMax"/>
        </c:scaling>
        <c:axPos val="b"/>
        <c:numFmt formatCode="[$-409]d\-mmm\-yy;@" sourceLinked="1"/>
        <c:tickLblPos val="nextTo"/>
        <c:crossAx val="117087616"/>
        <c:crosses val="autoZero"/>
        <c:auto val="1"/>
        <c:lblOffset val="100"/>
        <c:baseTimeUnit val="days"/>
      </c:dateAx>
      <c:valAx>
        <c:axId val="117087616"/>
        <c:scaling>
          <c:orientation val="minMax"/>
        </c:scaling>
        <c:axPos val="l"/>
        <c:majorGridlines>
          <c:spPr>
            <a:ln w="0">
              <a:solidFill>
                <a:schemeClr val="bg1">
                  <a:lumMod val="95000"/>
                </a:schemeClr>
              </a:solidFill>
            </a:ln>
          </c:spPr>
        </c:majorGridlines>
        <c:numFmt formatCode="General" sourceLinked="1"/>
        <c:tickLblPos val="nextTo"/>
        <c:crossAx val="117086080"/>
        <c:crosses val="autoZero"/>
        <c:crossBetween val="between"/>
        <c:majorUnit val="1"/>
      </c:valAx>
    </c:plotArea>
    <c:plotVisOnly val="1"/>
    <c:dispBlanksAs val="zero"/>
  </c:chart>
  <c:spPr>
    <a:ln>
      <a:solidFill>
        <a:schemeClr val="accent1"/>
      </a:solidFill>
    </a:ln>
  </c:spPr>
  <c:printSettings>
    <c:headerFooter/>
    <c:pageMargins b="0.75000000000001199" l="0.70000000000000062" r="0.70000000000000062" t="0.7500000000000119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a:pPr>
            <a:r>
              <a:rPr lang="en-US" sz="1600"/>
              <a:t>Number of Falls by Injury Type</a:t>
            </a:r>
          </a:p>
        </c:rich>
      </c:tx>
      <c:layout/>
    </c:title>
    <c:pivotFmts>
      <c:pivotFmt>
        <c:idx val="0"/>
      </c:pivotFmt>
      <c:pivotFmt>
        <c:idx val="1"/>
      </c:pivotFmt>
      <c:pivotFmt>
        <c:idx val="2"/>
        <c:dLbl>
          <c:idx val="0"/>
          <c:showVal val="1"/>
        </c:dLbl>
      </c:pivotFmt>
      <c:pivotFmt>
        <c:idx val="3"/>
      </c:pivotFmt>
      <c:pivotFmt>
        <c:idx val="4"/>
      </c:pivotFmt>
      <c:pivotFmt>
        <c:idx val="5"/>
      </c:pivotFmt>
      <c:pivotFmt>
        <c:idx val="6"/>
      </c:pivotFmt>
      <c:pivotFmt>
        <c:idx val="7"/>
      </c:pivotFmt>
      <c:pivotFmt>
        <c:idx val="8"/>
        <c:marker>
          <c:symbol val="none"/>
        </c:marker>
        <c:dLbl>
          <c:idx val="0"/>
          <c:showVal val="1"/>
        </c:dLbl>
      </c:pivotFmt>
      <c:pivotFmt>
        <c:idx val="9"/>
      </c:pivotFmt>
      <c:pivotFmt>
        <c:idx val="10"/>
      </c:pivotFmt>
      <c:pivotFmt>
        <c:idx val="11"/>
      </c:pivotFmt>
      <c:pivotFmt>
        <c:idx val="12"/>
      </c:pivotFmt>
      <c:pivotFmt>
        <c:idx val="13"/>
      </c:pivotFmt>
    </c:pivotFmts>
    <c:plotArea>
      <c:layout>
        <c:manualLayout>
          <c:layoutTarget val="inner"/>
          <c:xMode val="edge"/>
          <c:yMode val="edge"/>
          <c:x val="0.22877717208425868"/>
          <c:y val="0.24131655075962224"/>
          <c:w val="0.41552392489401146"/>
          <c:h val="0.7097269958043565"/>
        </c:manualLayout>
      </c:layout>
      <c:pieChart>
        <c:varyColors val="1"/>
        <c:ser>
          <c:idx val="0"/>
          <c:order val="0"/>
          <c:tx>
            <c:strRef>
              <c:f>Data_Analysis!$K$38</c:f>
              <c:strCache>
                <c:ptCount val="1"/>
                <c:pt idx="0">
                  <c:v>Count</c:v>
                </c:pt>
              </c:strCache>
            </c:strRef>
          </c:tx>
          <c:dLbls>
            <c:txPr>
              <a:bodyPr/>
              <a:lstStyle/>
              <a:p>
                <a:pPr>
                  <a:defRPr sz="1200" b="1"/>
                </a:pPr>
                <a:endParaRPr lang="en-US"/>
              </a:p>
            </c:txPr>
            <c:showVal val="1"/>
            <c:showLeaderLines val="1"/>
          </c:dLbls>
          <c:cat>
            <c:strRef>
              <c:f>Data_Analysis!$J$39:$J$44</c:f>
              <c:strCache>
                <c:ptCount val="6"/>
                <c:pt idx="0">
                  <c:v>No injury</c:v>
                </c:pt>
                <c:pt idx="1">
                  <c:v>Hip fracture</c:v>
                </c:pt>
                <c:pt idx="2">
                  <c:v>Other fracture</c:v>
                </c:pt>
                <c:pt idx="3">
                  <c:v>Head injury</c:v>
                </c:pt>
                <c:pt idx="4">
                  <c:v>Laceration/Bruising</c:v>
                </c:pt>
                <c:pt idx="5">
                  <c:v>Other (specify):</c:v>
                </c:pt>
              </c:strCache>
            </c:strRef>
          </c:cat>
          <c:val>
            <c:numRef>
              <c:f>Data_Analysis!$K$39:$K$44</c:f>
              <c:numCache>
                <c:formatCode>General</c:formatCode>
                <c:ptCount val="6"/>
                <c:pt idx="0">
                  <c:v>0</c:v>
                </c:pt>
                <c:pt idx="1">
                  <c:v>0</c:v>
                </c:pt>
                <c:pt idx="2">
                  <c:v>0</c:v>
                </c:pt>
                <c:pt idx="3">
                  <c:v>0</c:v>
                </c:pt>
                <c:pt idx="4">
                  <c:v>0</c:v>
                </c:pt>
                <c:pt idx="5">
                  <c:v>0</c:v>
                </c:pt>
              </c:numCache>
            </c:numRef>
          </c:val>
        </c:ser>
        <c:dLbls/>
        <c:firstSliceAng val="0"/>
      </c:pieChart>
    </c:plotArea>
    <c:legend>
      <c:legendPos val="r"/>
      <c:layout/>
    </c:legend>
    <c:plotVisOnly val="1"/>
    <c:dispBlanksAs val="zero"/>
  </c:chart>
  <c:spPr>
    <a:ln>
      <a:solidFill>
        <a:schemeClr val="accent1"/>
      </a:solidFill>
    </a:ln>
  </c:spPr>
  <c:printSettings>
    <c:headerFooter/>
    <c:pageMargins b="0.75000000000001199" l="0.70000000000000062" r="0.70000000000000062" t="0.7500000000000119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lgn="r">
              <a:defRPr sz="1600"/>
            </a:pPr>
            <a:r>
              <a:rPr lang="en-GB" sz="1600"/>
              <a:t>Number of Falls by Service</a:t>
            </a:r>
          </a:p>
          <a:p>
            <a:pPr algn="r">
              <a:defRPr sz="1600"/>
            </a:pPr>
            <a:r>
              <a:rPr lang="en-GB" sz="1600"/>
              <a:t> Contacted</a:t>
            </a:r>
          </a:p>
        </c:rich>
      </c:tx>
      <c:layout>
        <c:manualLayout>
          <c:xMode val="edge"/>
          <c:yMode val="edge"/>
          <c:x val="0.46739329150001518"/>
          <c:y val="2.7891715721191618E-2"/>
        </c:manualLayout>
      </c:layout>
    </c:title>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sz="1400" b="1"/>
              </a:pPr>
              <a:endParaRPr lang="en-US"/>
            </a:p>
          </c:txPr>
          <c:showVal val="1"/>
        </c:dLbl>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dLbl>
          <c:idx val="0"/>
          <c:spPr/>
          <c:txPr>
            <a:bodyPr/>
            <a:lstStyle/>
            <a:p>
              <a:pPr>
                <a:defRPr sz="1200" b="1"/>
              </a:pPr>
              <a:endParaRPr lang="en-US"/>
            </a:p>
          </c:txPr>
          <c:showVal val="1"/>
        </c:dLbl>
      </c:pivotFmt>
      <c:pivotFmt>
        <c:idx val="17"/>
        <c:spPr>
          <a:solidFill>
            <a:schemeClr val="accent3"/>
          </a:solidFill>
        </c:spPr>
      </c:pivotFmt>
      <c:pivotFmt>
        <c:idx val="18"/>
        <c:spPr>
          <a:solidFill>
            <a:schemeClr val="accent2"/>
          </a:solidFill>
        </c:spPr>
      </c:pivotFmt>
      <c:pivotFmt>
        <c:idx val="19"/>
        <c:spPr>
          <a:solidFill>
            <a:schemeClr val="accent1"/>
          </a:solidFill>
        </c:spPr>
      </c:pivotFmt>
      <c:pivotFmt>
        <c:idx val="20"/>
        <c:marker>
          <c:symbol val="none"/>
        </c:marker>
      </c:pivotFmt>
      <c:pivotFmt>
        <c:idx val="21"/>
        <c:spPr>
          <a:solidFill>
            <a:schemeClr val="accent2"/>
          </a:solidFill>
        </c:spPr>
      </c:pivotFmt>
      <c:pivotFmt>
        <c:idx val="22"/>
      </c:pivotFmt>
    </c:pivotFmts>
    <c:plotArea>
      <c:layout>
        <c:manualLayout>
          <c:layoutTarget val="inner"/>
          <c:xMode val="edge"/>
          <c:yMode val="edge"/>
          <c:x val="8.609105739389325E-2"/>
          <c:y val="0.22201512887656424"/>
          <c:w val="0.43103127734033242"/>
          <c:h val="0.71838546223390065"/>
        </c:manualLayout>
      </c:layout>
      <c:pieChart>
        <c:varyColors val="1"/>
        <c:ser>
          <c:idx val="0"/>
          <c:order val="0"/>
          <c:tx>
            <c:strRef>
              <c:f>Data_Analysis!$K$3</c:f>
              <c:strCache>
                <c:ptCount val="1"/>
                <c:pt idx="0">
                  <c:v>Month No</c:v>
                </c:pt>
              </c:strCache>
            </c:strRef>
          </c:tx>
          <c:dLbls>
            <c:txPr>
              <a:bodyPr/>
              <a:lstStyle/>
              <a:p>
                <a:pPr>
                  <a:defRPr sz="1200" b="1"/>
                </a:pPr>
                <a:endParaRPr lang="en-US"/>
              </a:p>
            </c:txPr>
            <c:showVal val="1"/>
            <c:showLeaderLines val="1"/>
          </c:dLbls>
          <c:cat>
            <c:strRef>
              <c:f>Data_Analysis!$J$4:$J$15</c:f>
              <c:strCache>
                <c:ptCount val="12"/>
                <c:pt idx="0">
                  <c:v>None contacted</c:v>
                </c:pt>
                <c:pt idx="1">
                  <c:v>GP</c:v>
                </c:pt>
                <c:pt idx="2">
                  <c:v>NHS 24</c:v>
                </c:pt>
                <c:pt idx="3">
                  <c:v>SAS</c:v>
                </c:pt>
                <c:pt idx="4">
                  <c:v>A&amp;E</c:v>
                </c:pt>
                <c:pt idx="5">
                  <c:v>GP and A&amp;E</c:v>
                </c:pt>
                <c:pt idx="6">
                  <c:v>NHS 24, SAS and A&amp;E</c:v>
                </c:pt>
                <c:pt idx="7">
                  <c:v>NHS 24, A&amp;E</c:v>
                </c:pt>
                <c:pt idx="8">
                  <c:v>GP, SAS, A&amp;E</c:v>
                </c:pt>
                <c:pt idx="9">
                  <c:v>District Nurse</c:v>
                </c:pt>
                <c:pt idx="10">
                  <c:v>AHP</c:v>
                </c:pt>
                <c:pt idx="11">
                  <c:v>Other (specify):</c:v>
                </c:pt>
              </c:strCache>
            </c:strRef>
          </c:cat>
          <c:val>
            <c:numRef>
              <c:f>Data_Analysis!$K$4:$K$15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firstSliceAng val="0"/>
      </c:pieChart>
    </c:plotArea>
    <c:legend>
      <c:legendPos val="r"/>
    </c:legend>
    <c:plotVisOnly val="1"/>
    <c:dispBlanksAs val="zero"/>
  </c:chart>
  <c:spPr>
    <a:ln>
      <a:solidFill>
        <a:schemeClr val="accent1"/>
      </a:solidFill>
    </a:ln>
  </c:spPr>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a:pPr>
            <a:r>
              <a:rPr lang="en-GB" sz="1600"/>
              <a:t>Number of Falls by Time Intervals over Time</a:t>
            </a:r>
          </a:p>
        </c:rich>
      </c:tx>
      <c:layout/>
    </c:title>
    <c:pivotFmts>
      <c:pivotFmt>
        <c:idx val="0"/>
        <c:marker>
          <c:symbol val="none"/>
        </c:marker>
      </c:pivotFmt>
      <c:pivotFmt>
        <c:idx val="1"/>
        <c:marker>
          <c:symbol val="none"/>
        </c:marker>
      </c:pivotFmt>
      <c:pivotFmt>
        <c:idx val="2"/>
        <c:marker>
          <c:symbol val="none"/>
        </c:marker>
      </c:pivotFmt>
      <c:pivotFmt>
        <c:idx val="3"/>
        <c:marker>
          <c:symbol val="none"/>
        </c:marker>
        <c:dLbl>
          <c:idx val="0"/>
          <c:spPr/>
          <c:txPr>
            <a:bodyPr/>
            <a:lstStyle/>
            <a:p>
              <a:pPr>
                <a:defRPr sz="1100" b="1"/>
              </a:pPr>
              <a:endParaRPr lang="en-US"/>
            </a:p>
          </c:txPr>
          <c:showVal val="1"/>
        </c:dLbl>
      </c:pivotFmt>
      <c:pivotFmt>
        <c:idx val="4"/>
        <c:marker>
          <c:symbol val="none"/>
        </c:marker>
        <c:dLbl>
          <c:idx val="0"/>
          <c:spPr/>
          <c:txPr>
            <a:bodyPr/>
            <a:lstStyle/>
            <a:p>
              <a:pPr>
                <a:defRPr sz="1100" b="1"/>
              </a:pPr>
              <a:endParaRPr lang="en-US"/>
            </a:p>
          </c:txPr>
          <c:showVal val="1"/>
        </c:dLbl>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dLbl>
          <c:idx val="0"/>
          <c:spPr/>
          <c:txPr>
            <a:bodyPr/>
            <a:lstStyle/>
            <a:p>
              <a:pPr>
                <a:defRPr b="0"/>
              </a:pPr>
              <a:endParaRPr lang="en-US"/>
            </a:p>
          </c:txPr>
          <c:showVal val="1"/>
        </c:dLbl>
      </c:pivotFmt>
      <c:pivotFmt>
        <c:idx val="18"/>
        <c:marker>
          <c:symbol val="none"/>
        </c:marker>
        <c:dLbl>
          <c:idx val="0"/>
          <c:spPr/>
          <c:txPr>
            <a:bodyPr/>
            <a:lstStyle/>
            <a:p>
              <a:pPr>
                <a:defRPr sz="1100" b="1"/>
              </a:pPr>
              <a:endParaRPr lang="en-US"/>
            </a:p>
          </c:txPr>
          <c:showVal val="1"/>
        </c:dLbl>
      </c:pivotFmt>
      <c:pivotFmt>
        <c:idx val="19"/>
        <c:dLbl>
          <c:idx val="0"/>
          <c:spPr/>
          <c:txPr>
            <a:bodyPr/>
            <a:lstStyle/>
            <a:p>
              <a:pPr>
                <a:defRPr b="1"/>
              </a:pPr>
              <a:endParaRPr lang="en-US"/>
            </a:p>
          </c:txPr>
          <c:showLegendKey val="1"/>
          <c:showVal val="1"/>
          <c:showCatName val="1"/>
          <c:showSerName val="1"/>
          <c:showPercent val="1"/>
          <c:showBubbleSize val="1"/>
        </c:dLbl>
      </c:pivotFmt>
      <c:pivotFmt>
        <c:idx val="20"/>
        <c:marker>
          <c:symbol val="none"/>
        </c:marker>
        <c:dLbl>
          <c:idx val="0"/>
          <c:spPr/>
          <c:txPr>
            <a:bodyPr/>
            <a:lstStyle/>
            <a:p>
              <a:pPr>
                <a:defRPr sz="1100" b="1"/>
              </a:pPr>
              <a:endParaRPr lang="en-US"/>
            </a:p>
          </c:txPr>
          <c:showVal val="1"/>
        </c:dLbl>
      </c:pivotFmt>
    </c:pivotFmts>
    <c:plotArea>
      <c:layout/>
      <c:barChart>
        <c:barDir val="col"/>
        <c:grouping val="clustered"/>
        <c:ser>
          <c:idx val="0"/>
          <c:order val="0"/>
          <c:tx>
            <c:strRef>
              <c:f>Data_Analysis!$K$25</c:f>
              <c:strCache>
                <c:ptCount val="1"/>
                <c:pt idx="0">
                  <c:v>Count</c:v>
                </c:pt>
              </c:strCache>
            </c:strRef>
          </c:tx>
          <c:dLbls>
            <c:txPr>
              <a:bodyPr/>
              <a:lstStyle/>
              <a:p>
                <a:pPr>
                  <a:defRPr sz="1200" b="1"/>
                </a:pPr>
                <a:endParaRPr lang="en-US"/>
              </a:p>
            </c:txPr>
            <c:showVal val="1"/>
          </c:dLbls>
          <c:cat>
            <c:strRef>
              <c:f>Data_Analysis!$J$26:$J$30</c:f>
              <c:strCache>
                <c:ptCount val="5"/>
                <c:pt idx="0">
                  <c:v>08:00-14:00</c:v>
                </c:pt>
                <c:pt idx="1">
                  <c:v>14:00-20:00</c:v>
                </c:pt>
                <c:pt idx="2">
                  <c:v>20:00-00:00</c:v>
                </c:pt>
                <c:pt idx="3">
                  <c:v>00:00-04:00</c:v>
                </c:pt>
                <c:pt idx="4">
                  <c:v>04:00-08:00</c:v>
                </c:pt>
              </c:strCache>
            </c:strRef>
          </c:cat>
          <c:val>
            <c:numRef>
              <c:f>Data_Analysis!$K$26:$K$30</c:f>
              <c:numCache>
                <c:formatCode>General</c:formatCode>
                <c:ptCount val="5"/>
                <c:pt idx="0">
                  <c:v>0</c:v>
                </c:pt>
                <c:pt idx="1">
                  <c:v>0</c:v>
                </c:pt>
                <c:pt idx="2">
                  <c:v>0</c:v>
                </c:pt>
                <c:pt idx="3">
                  <c:v>0</c:v>
                </c:pt>
                <c:pt idx="4">
                  <c:v>0</c:v>
                </c:pt>
              </c:numCache>
            </c:numRef>
          </c:val>
        </c:ser>
        <c:dLbls/>
        <c:axId val="117383936"/>
        <c:axId val="117385472"/>
      </c:barChart>
      <c:catAx>
        <c:axId val="117383936"/>
        <c:scaling>
          <c:orientation val="minMax"/>
        </c:scaling>
        <c:axPos val="b"/>
        <c:tickLblPos val="nextTo"/>
        <c:crossAx val="117385472"/>
        <c:crosses val="autoZero"/>
        <c:auto val="1"/>
        <c:lblAlgn val="ctr"/>
        <c:lblOffset val="100"/>
      </c:catAx>
      <c:valAx>
        <c:axId val="117385472"/>
        <c:scaling>
          <c:orientation val="minMax"/>
        </c:scaling>
        <c:axPos val="l"/>
        <c:majorGridlines>
          <c:spPr>
            <a:ln>
              <a:solidFill>
                <a:schemeClr val="bg1">
                  <a:lumMod val="95000"/>
                </a:schemeClr>
              </a:solidFill>
            </a:ln>
          </c:spPr>
        </c:majorGridlines>
        <c:numFmt formatCode="General" sourceLinked="1"/>
        <c:tickLblPos val="nextTo"/>
        <c:crossAx val="117383936"/>
        <c:crosses val="autoZero"/>
        <c:crossBetween val="between"/>
      </c:valAx>
    </c:plotArea>
    <c:plotVisOnly val="1"/>
    <c:dispBlanksAs val="gap"/>
  </c:chart>
  <c:spPr>
    <a:ln>
      <a:solidFill>
        <a:srgbClr val="4F81BD"/>
      </a:solidFill>
    </a:ln>
  </c:spPr>
  <c:printSettings>
    <c:headerFooter/>
    <c:pageMargins b="0.75000000000001199" l="0.70000000000000062" r="0.70000000000000062" t="0.750000000000011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a:pPr>
            <a:r>
              <a:rPr lang="en-GB" sz="1600"/>
              <a:t>Number of Falls by Location </a:t>
            </a:r>
          </a:p>
        </c:rich>
      </c:tx>
    </c:title>
    <c:pivotFmts>
      <c:pivotFmt>
        <c:idx val="0"/>
        <c:marker>
          <c:symbol val="none"/>
        </c:marker>
      </c:pivotFmt>
      <c:pivotFmt>
        <c:idx val="1"/>
        <c:marker>
          <c:symbol val="none"/>
        </c:marker>
      </c:pivotFmt>
      <c:pivotFmt>
        <c:idx val="2"/>
        <c:marker>
          <c:symbol val="none"/>
        </c:marker>
        <c:dLbl>
          <c:idx val="0"/>
          <c:spPr/>
          <c:txPr>
            <a:bodyPr/>
            <a:lstStyle/>
            <a:p>
              <a:pPr>
                <a:defRPr sz="1400" b="1"/>
              </a:pPr>
              <a:endParaRPr lang="en-US"/>
            </a:p>
          </c:txPr>
          <c:showVal val="1"/>
        </c:dLbl>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sz="1200" b="1"/>
              </a:pPr>
              <a:endParaRPr lang="en-US"/>
            </a:p>
          </c:txPr>
          <c:showVal val="1"/>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dLbl>
          <c:idx val="0"/>
          <c:spPr/>
          <c:txPr>
            <a:bodyPr/>
            <a:lstStyle/>
            <a:p>
              <a:pPr>
                <a:defRPr sz="1200" b="1"/>
              </a:pPr>
              <a:endParaRPr lang="en-US"/>
            </a:p>
          </c:txPr>
          <c:showVal val="1"/>
        </c:dLbl>
      </c:pivotFmt>
    </c:pivotFmts>
    <c:plotArea>
      <c:layout/>
      <c:barChart>
        <c:barDir val="col"/>
        <c:grouping val="clustered"/>
        <c:varyColors val="1"/>
        <c:ser>
          <c:idx val="0"/>
          <c:order val="0"/>
          <c:tx>
            <c:strRef>
              <c:f>Data_Analysis!$K$337</c:f>
              <c:strCache>
                <c:ptCount val="1"/>
                <c:pt idx="0">
                  <c:v>Count</c:v>
                </c:pt>
              </c:strCache>
            </c:strRef>
          </c:tx>
          <c:dLbls>
            <c:txPr>
              <a:bodyPr/>
              <a:lstStyle/>
              <a:p>
                <a:pPr>
                  <a:defRPr sz="1200" b="1"/>
                </a:pPr>
                <a:endParaRPr lang="en-US"/>
              </a:p>
            </c:txPr>
            <c:showVal val="1"/>
          </c:dLbls>
          <c:cat>
            <c:numRef>
              <c:f>Data_Analysis!$J$338:$J$357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Data_Analysis!$K$338:$K$357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gapWidth val="100"/>
        <c:axId val="117419008"/>
        <c:axId val="117437184"/>
      </c:barChart>
      <c:catAx>
        <c:axId val="117419008"/>
        <c:scaling>
          <c:orientation val="minMax"/>
        </c:scaling>
        <c:axPos val="b"/>
        <c:numFmt formatCode="General" sourceLinked="1"/>
        <c:tickLblPos val="nextTo"/>
        <c:crossAx val="117437184"/>
        <c:crosses val="autoZero"/>
        <c:auto val="1"/>
        <c:lblAlgn val="ctr"/>
        <c:lblOffset val="100"/>
      </c:catAx>
      <c:valAx>
        <c:axId val="117437184"/>
        <c:scaling>
          <c:orientation val="minMax"/>
        </c:scaling>
        <c:axPos val="l"/>
        <c:majorGridlines>
          <c:spPr>
            <a:ln>
              <a:solidFill>
                <a:schemeClr val="bg1">
                  <a:lumMod val="95000"/>
                </a:schemeClr>
              </a:solidFill>
            </a:ln>
          </c:spPr>
        </c:majorGridlines>
        <c:numFmt formatCode="0" sourceLinked="1"/>
        <c:tickLblPos val="nextTo"/>
        <c:crossAx val="117419008"/>
        <c:crosses val="autoZero"/>
        <c:crossBetween val="between"/>
      </c:valAx>
    </c:plotArea>
    <c:plotVisOnly val="1"/>
    <c:dispBlanksAs val="gap"/>
  </c:chart>
  <c:spPr>
    <a:ln>
      <a:solidFill>
        <a:srgbClr val="4F81BD"/>
      </a:solidFill>
    </a:ln>
  </c:spPr>
  <c:printSettings>
    <c:headerFooter/>
    <c:pageMargins b="0.75000000000001199" l="0.70000000000000062" r="0.70000000000000062" t="0.750000000000011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style val="16"/>
  <c:chart>
    <c:title>
      <c:tx>
        <c:rich>
          <a:bodyPr/>
          <a:lstStyle/>
          <a:p>
            <a:pPr>
              <a:defRPr sz="1600"/>
            </a:pPr>
            <a:r>
              <a:rPr lang="en-US" sz="1600"/>
              <a:t>Number of Falls per</a:t>
            </a:r>
            <a:r>
              <a:rPr lang="en-US" sz="1600" baseline="0"/>
              <a:t> Weekday</a:t>
            </a:r>
            <a:endParaRPr lang="en-US" sz="1600"/>
          </a:p>
        </c:rich>
      </c:tx>
      <c:layout>
        <c:manualLayout>
          <c:xMode val="edge"/>
          <c:yMode val="edge"/>
          <c:x val="0.30491087782233672"/>
          <c:y val="2.777777777777871E-2"/>
        </c:manualLayout>
      </c:layout>
    </c:title>
    <c:pivotFmts>
      <c:pivotFmt>
        <c:idx val="0"/>
      </c:pivotFmt>
      <c:pivotFmt>
        <c:idx val="1"/>
      </c:pivotFmt>
      <c:pivotFmt>
        <c:idx val="2"/>
        <c:marker>
          <c:symbol val="none"/>
        </c:marker>
        <c:dLbl>
          <c:idx val="0"/>
          <c:showVal val="1"/>
        </c:dLbl>
      </c:pivotFmt>
      <c:pivotFmt>
        <c:idx val="3"/>
      </c:pivotFmt>
      <c:pivotFmt>
        <c:idx val="4"/>
      </c:pivotFmt>
      <c:pivotFmt>
        <c:idx val="5"/>
      </c:pivotFmt>
    </c:pivotFmts>
    <c:plotArea>
      <c:layout/>
      <c:barChart>
        <c:barDir val="col"/>
        <c:grouping val="clustered"/>
        <c:ser>
          <c:idx val="0"/>
          <c:order val="0"/>
          <c:tx>
            <c:strRef>
              <c:f>Data_Analysis!$K$52</c:f>
              <c:strCache>
                <c:ptCount val="1"/>
                <c:pt idx="0">
                  <c:v>Count</c:v>
                </c:pt>
              </c:strCache>
            </c:strRef>
          </c:tx>
          <c:dLbls>
            <c:txPr>
              <a:bodyPr/>
              <a:lstStyle/>
              <a:p>
                <a:pPr>
                  <a:defRPr sz="1200" b="1"/>
                </a:pPr>
                <a:endParaRPr lang="en-US"/>
              </a:p>
            </c:txPr>
            <c:showVal val="1"/>
          </c:dLbls>
          <c:cat>
            <c:strRef>
              <c:f>Data_Analysis!$J$53:$J$59</c:f>
              <c:strCache>
                <c:ptCount val="7"/>
                <c:pt idx="0">
                  <c:v>Monday</c:v>
                </c:pt>
                <c:pt idx="1">
                  <c:v>Tuesday</c:v>
                </c:pt>
                <c:pt idx="2">
                  <c:v>Wednesday</c:v>
                </c:pt>
                <c:pt idx="3">
                  <c:v>Thursday</c:v>
                </c:pt>
                <c:pt idx="4">
                  <c:v>Friday</c:v>
                </c:pt>
                <c:pt idx="5">
                  <c:v>Saturday</c:v>
                </c:pt>
                <c:pt idx="6">
                  <c:v>Sunday</c:v>
                </c:pt>
              </c:strCache>
            </c:strRef>
          </c:cat>
          <c:val>
            <c:numRef>
              <c:f>Data_Analysis!$K$53:$K$59</c:f>
              <c:numCache>
                <c:formatCode>General</c:formatCode>
                <c:ptCount val="7"/>
                <c:pt idx="0">
                  <c:v>0</c:v>
                </c:pt>
                <c:pt idx="1">
                  <c:v>0</c:v>
                </c:pt>
                <c:pt idx="2">
                  <c:v>0</c:v>
                </c:pt>
                <c:pt idx="3">
                  <c:v>0</c:v>
                </c:pt>
                <c:pt idx="4">
                  <c:v>0</c:v>
                </c:pt>
                <c:pt idx="5">
                  <c:v>0</c:v>
                </c:pt>
                <c:pt idx="6">
                  <c:v>0</c:v>
                </c:pt>
              </c:numCache>
            </c:numRef>
          </c:val>
        </c:ser>
        <c:dLbls/>
        <c:axId val="117473664"/>
        <c:axId val="117475200"/>
      </c:barChart>
      <c:catAx>
        <c:axId val="117473664"/>
        <c:scaling>
          <c:orientation val="minMax"/>
        </c:scaling>
        <c:axPos val="b"/>
        <c:tickLblPos val="nextTo"/>
        <c:txPr>
          <a:bodyPr/>
          <a:lstStyle/>
          <a:p>
            <a:pPr>
              <a:defRPr sz="1100" b="1"/>
            </a:pPr>
            <a:endParaRPr lang="en-US"/>
          </a:p>
        </c:txPr>
        <c:crossAx val="117475200"/>
        <c:crosses val="autoZero"/>
        <c:auto val="1"/>
        <c:lblAlgn val="ctr"/>
        <c:lblOffset val="100"/>
      </c:catAx>
      <c:valAx>
        <c:axId val="117475200"/>
        <c:scaling>
          <c:orientation val="minMax"/>
        </c:scaling>
        <c:axPos val="l"/>
        <c:majorGridlines>
          <c:spPr>
            <a:ln>
              <a:solidFill>
                <a:schemeClr val="bg1">
                  <a:lumMod val="95000"/>
                </a:schemeClr>
              </a:solidFill>
            </a:ln>
          </c:spPr>
        </c:majorGridlines>
        <c:numFmt formatCode="General" sourceLinked="1"/>
        <c:tickLblPos val="nextTo"/>
        <c:crossAx val="117473664"/>
        <c:crosses val="autoZero"/>
        <c:crossBetween val="between"/>
      </c:valAx>
    </c:plotArea>
    <c:plotVisOnly val="1"/>
    <c:dispBlanksAs val="gap"/>
  </c:chart>
  <c:spPr>
    <a:ln>
      <a:solidFill>
        <a:schemeClr val="accent1"/>
      </a:solidFill>
    </a:ln>
  </c:spPr>
  <c:printSettings>
    <c:headerFooter/>
    <c:pageMargins b="0.7500000000000091" l="0.70000000000000062" r="0.70000000000000062" t="0.750000000000009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style val="4"/>
  <c:chart>
    <c:title>
      <c:tx>
        <c:rich>
          <a:bodyPr/>
          <a:lstStyle/>
          <a:p>
            <a:pPr>
              <a:defRPr sz="1600"/>
            </a:pPr>
            <a:r>
              <a:rPr lang="en-US" sz="1600"/>
              <a:t>Number of Falls Over</a:t>
            </a:r>
            <a:r>
              <a:rPr lang="en-US" sz="1600" baseline="0"/>
              <a:t> Time (monthly) *</a:t>
            </a:r>
            <a:endParaRPr lang="en-US" sz="1600"/>
          </a:p>
        </c:rich>
      </c:tx>
      <c:layout/>
    </c:title>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Val val="1"/>
        </c:dLbl>
      </c:pivotFmt>
      <c:pivotFmt>
        <c:idx val="11"/>
        <c:marker>
          <c:symbol val="none"/>
        </c:marker>
        <c:dLbl>
          <c:idx val="0"/>
          <c:spPr/>
          <c:txPr>
            <a:bodyPr/>
            <a:lstStyle/>
            <a:p>
              <a:pPr>
                <a:defRPr/>
              </a:pPr>
              <a:endParaRPr lang="en-US"/>
            </a:p>
          </c:txPr>
          <c:showVal val="1"/>
        </c:dLbl>
      </c:pivotFmt>
      <c:pivotFmt>
        <c:idx val="12"/>
        <c:marker>
          <c:symbol val="none"/>
        </c:marker>
        <c:dLbl>
          <c:idx val="0"/>
          <c:spPr/>
          <c:txPr>
            <a:bodyPr/>
            <a:lstStyle/>
            <a:p>
              <a:pPr>
                <a:defRPr/>
              </a:pPr>
              <a:endParaRPr lang="en-US"/>
            </a:p>
          </c:txPr>
          <c:showVal val="1"/>
        </c:dLbl>
      </c:pivotFmt>
      <c:pivotFmt>
        <c:idx val="13"/>
        <c:marker>
          <c:symbol val="none"/>
        </c:marker>
        <c:dLbl>
          <c:idx val="0"/>
          <c:spPr/>
          <c:txPr>
            <a:bodyPr/>
            <a:lstStyle/>
            <a:p>
              <a:pPr>
                <a:defRPr/>
              </a:pPr>
              <a:endParaRPr lang="en-US"/>
            </a:p>
          </c:txPr>
          <c:showVal val="1"/>
        </c:dLbl>
      </c:pivotFmt>
      <c:pivotFmt>
        <c:idx val="14"/>
        <c:marker>
          <c:symbol val="none"/>
        </c:marker>
        <c:dLbl>
          <c:idx val="0"/>
          <c:spPr/>
          <c:txPr>
            <a:bodyPr/>
            <a:lstStyle/>
            <a:p>
              <a:pPr>
                <a:defRPr/>
              </a:pPr>
              <a:endParaRPr lang="en-US"/>
            </a:p>
          </c:txPr>
          <c:showVal val="1"/>
        </c:dLbl>
      </c:pivotFmt>
      <c:pivotFmt>
        <c:idx val="15"/>
        <c:marker>
          <c:symbol val="none"/>
        </c:marker>
        <c:dLbl>
          <c:idx val="0"/>
          <c:spPr/>
          <c:txPr>
            <a:bodyPr/>
            <a:lstStyle/>
            <a:p>
              <a:pPr>
                <a:defRPr sz="1100" b="1"/>
              </a:pPr>
              <a:endParaRPr lang="en-US"/>
            </a:p>
          </c:txPr>
          <c:showVal val="1"/>
        </c:dLbl>
      </c:pivotFmt>
    </c:pivotFmts>
    <c:plotArea>
      <c:layout/>
      <c:lineChart>
        <c:grouping val="standard"/>
        <c:ser>
          <c:idx val="1"/>
          <c:order val="0"/>
          <c:tx>
            <c:strRef>
              <c:f>Data_Analysis!$F$3</c:f>
              <c:strCache>
                <c:ptCount val="1"/>
                <c:pt idx="0">
                  <c:v>Number of Falls</c:v>
                </c:pt>
              </c:strCache>
            </c:strRef>
          </c:tx>
          <c:spPr>
            <a:ln w="38100">
              <a:solidFill>
                <a:schemeClr val="tx2"/>
              </a:solidFill>
            </a:ln>
          </c:spPr>
          <c:marker>
            <c:symbol val="none"/>
          </c:marker>
          <c:dLbls>
            <c:dLbl>
              <c:idx val="2"/>
              <c:layout>
                <c:manualLayout>
                  <c:x val="-9.0594167554627868E-3"/>
                  <c:y val="-2.7777777777778224E-2"/>
                </c:manualLayout>
              </c:layout>
              <c:showVal val="1"/>
            </c:dLbl>
            <c:txPr>
              <a:bodyPr/>
              <a:lstStyle/>
              <a:p>
                <a:pPr>
                  <a:defRPr sz="1400" b="1"/>
                </a:pPr>
                <a:endParaRPr lang="en-US"/>
              </a:p>
            </c:txPr>
            <c:showVal val="1"/>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Data_Analysis!$F$4:$F$15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Data_Analysis!$G$3</c:f>
              <c:strCache>
                <c:ptCount val="1"/>
                <c:pt idx="0">
                  <c:v>Median</c:v>
                </c:pt>
              </c:strCache>
            </c:strRef>
          </c:tx>
          <c:spPr>
            <a:ln w="19050">
              <a:solidFill>
                <a:schemeClr val="accent2"/>
              </a:solidFill>
            </a:ln>
          </c:spPr>
          <c:marker>
            <c:symbol val="none"/>
          </c:marker>
          <c:dLbls>
            <c:delete val="1"/>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Data_Analysis!$G$4:$G$15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Val val="1"/>
        </c:dLbls>
        <c:marker val="1"/>
        <c:axId val="117625216"/>
        <c:axId val="117626752"/>
      </c:lineChart>
      <c:dateAx>
        <c:axId val="117625216"/>
        <c:scaling>
          <c:orientation val="minMax"/>
        </c:scaling>
        <c:axPos val="b"/>
        <c:numFmt formatCode="mmm\-yy" sourceLinked="1"/>
        <c:tickLblPos val="nextTo"/>
        <c:txPr>
          <a:bodyPr/>
          <a:lstStyle/>
          <a:p>
            <a:pPr>
              <a:defRPr sz="1200"/>
            </a:pPr>
            <a:endParaRPr lang="en-US"/>
          </a:p>
        </c:txPr>
        <c:crossAx val="117626752"/>
        <c:crosses val="autoZero"/>
        <c:auto val="1"/>
        <c:lblOffset val="100"/>
        <c:baseTimeUnit val="months"/>
      </c:dateAx>
      <c:valAx>
        <c:axId val="117626752"/>
        <c:scaling>
          <c:orientation val="minMax"/>
        </c:scaling>
        <c:axPos val="l"/>
        <c:majorGridlines>
          <c:spPr>
            <a:ln>
              <a:solidFill>
                <a:schemeClr val="bg1">
                  <a:lumMod val="95000"/>
                </a:schemeClr>
              </a:solidFill>
            </a:ln>
          </c:spPr>
        </c:majorGridlines>
        <c:numFmt formatCode="General" sourceLinked="1"/>
        <c:tickLblPos val="nextTo"/>
        <c:crossAx val="117625216"/>
        <c:crosses val="autoZero"/>
        <c:crossBetween val="between"/>
        <c:majorUnit val="1"/>
      </c:valAx>
    </c:plotArea>
    <c:plotVisOnly val="1"/>
    <c:dispBlanksAs val="zero"/>
  </c:chart>
  <c:spPr>
    <a:ln>
      <a:noFill/>
    </a:ln>
  </c:spPr>
  <c:printSettings>
    <c:headerFooter/>
    <c:pageMargins b="0.75000000000001221" l="0.70000000000000062" r="0.70000000000000062" t="0.75000000000001221"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a:pPr>
            <a:r>
              <a:rPr lang="en-US" sz="1600"/>
              <a:t>Number of Falls by</a:t>
            </a:r>
            <a:r>
              <a:rPr lang="en-US" sz="1600" baseline="0"/>
              <a:t> Resident **</a:t>
            </a:r>
            <a:endParaRPr lang="en-US" sz="1600"/>
          </a:p>
        </c:rich>
      </c:tx>
    </c:title>
    <c:pivotFmts>
      <c:pivotFmt>
        <c:idx val="0"/>
        <c:marker>
          <c:symbol val="none"/>
        </c:marker>
      </c:pivotFmt>
      <c:pivotFmt>
        <c:idx val="1"/>
        <c:marker>
          <c:symbol val="none"/>
        </c:marker>
      </c:pivotFmt>
      <c:pivotFmt>
        <c:idx val="2"/>
        <c:marker>
          <c:symbol val="none"/>
        </c:marker>
        <c:dLbl>
          <c:idx val="0"/>
          <c:spPr/>
          <c:txPr>
            <a:bodyPr/>
            <a:lstStyle/>
            <a:p>
              <a:pPr>
                <a:defRPr sz="1200" b="1"/>
              </a:pPr>
              <a:endParaRPr lang="en-US"/>
            </a:p>
          </c:txPr>
          <c:showVal val="1"/>
        </c:dLbl>
      </c:pivotFmt>
    </c:pivotFmts>
    <c:plotArea>
      <c:layout>
        <c:manualLayout>
          <c:layoutTarget val="inner"/>
          <c:xMode val="edge"/>
          <c:yMode val="edge"/>
          <c:x val="4.2124078771463756E-2"/>
          <c:y val="0.16017303795921237"/>
          <c:w val="0.93564773754641406"/>
          <c:h val="0.63033259713588774"/>
        </c:manualLayout>
      </c:layout>
      <c:barChart>
        <c:barDir val="col"/>
        <c:grouping val="clustered"/>
        <c:varyColors val="1"/>
        <c:ser>
          <c:idx val="0"/>
          <c:order val="0"/>
          <c:dLbls>
            <c:txPr>
              <a:bodyPr/>
              <a:lstStyle/>
              <a:p>
                <a:pPr>
                  <a:defRPr sz="1200" b="1"/>
                </a:pPr>
                <a:endParaRPr lang="en-US"/>
              </a:p>
            </c:txPr>
            <c:showVal val="1"/>
          </c:dLbls>
          <c:cat>
            <c:numRef>
              <c:f>Graphs!$B$87:$B$336</c:f>
              <c:numCache>
                <c:formatCode>General</c:formatCode>
                <c:ptCount val="1"/>
                <c:pt idx="0">
                  <c:v>0</c:v>
                </c:pt>
              </c:numCache>
            </c:numRef>
          </c:cat>
          <c:val>
            <c:numRef>
              <c:f>Graphs!$C$87:$C$336</c:f>
              <c:numCache>
                <c:formatCode>0</c:formatCode>
                <c:ptCount val="1"/>
                <c:pt idx="0">
                  <c:v>0</c:v>
                </c:pt>
              </c:numCache>
            </c:numRef>
          </c:val>
        </c:ser>
        <c:dLbls/>
        <c:axId val="117532544"/>
        <c:axId val="117534080"/>
      </c:barChart>
      <c:catAx>
        <c:axId val="117532544"/>
        <c:scaling>
          <c:orientation val="minMax"/>
        </c:scaling>
        <c:axPos val="b"/>
        <c:numFmt formatCode="General" sourceLinked="1"/>
        <c:tickLblPos val="nextTo"/>
        <c:txPr>
          <a:bodyPr/>
          <a:lstStyle/>
          <a:p>
            <a:pPr>
              <a:defRPr b="1"/>
            </a:pPr>
            <a:endParaRPr lang="en-US"/>
          </a:p>
        </c:txPr>
        <c:crossAx val="117534080"/>
        <c:crosses val="autoZero"/>
        <c:auto val="1"/>
        <c:lblAlgn val="ctr"/>
        <c:lblOffset val="100"/>
      </c:catAx>
      <c:valAx>
        <c:axId val="117534080"/>
        <c:scaling>
          <c:orientation val="minMax"/>
        </c:scaling>
        <c:axPos val="l"/>
        <c:majorGridlines>
          <c:spPr>
            <a:ln>
              <a:solidFill>
                <a:schemeClr val="bg1">
                  <a:lumMod val="95000"/>
                </a:schemeClr>
              </a:solidFill>
            </a:ln>
          </c:spPr>
        </c:majorGridlines>
        <c:numFmt formatCode="0" sourceLinked="1"/>
        <c:tickLblPos val="nextTo"/>
        <c:crossAx val="117532544"/>
        <c:crosses val="autoZero"/>
        <c:crossBetween val="between"/>
      </c:valAx>
    </c:plotArea>
    <c:plotVisOnly val="1"/>
    <c:dispBlanksAs val="gap"/>
  </c:chart>
  <c:spPr>
    <a:ln>
      <a:solidFill>
        <a:schemeClr val="accent1"/>
      </a:solidFill>
    </a:ln>
  </c:spPr>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66675</xdr:colOff>
      <xdr:row>6</xdr:row>
      <xdr:rowOff>9525</xdr:rowOff>
    </xdr:from>
    <xdr:to>
      <xdr:col>5</xdr:col>
      <xdr:colOff>304800</xdr:colOff>
      <xdr:row>25</xdr:row>
      <xdr:rowOff>180975</xdr:rowOff>
    </xdr:to>
    <xdr:sp macro="" textlink="">
      <xdr:nvSpPr>
        <xdr:cNvPr id="2" name="Right Brace 1"/>
        <xdr:cNvSpPr/>
      </xdr:nvSpPr>
      <xdr:spPr>
        <a:xfrm>
          <a:off x="8248650" y="1933575"/>
          <a:ext cx="238125" cy="3790950"/>
        </a:xfrm>
        <a:prstGeom prst="rightBrace">
          <a:avLst>
            <a:gd name="adj1" fmla="val 8333"/>
            <a:gd name="adj2" fmla="val 47990"/>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GB" sz="1100"/>
        </a:p>
      </xdr:txBody>
    </xdr:sp>
    <xdr:clientData/>
  </xdr:twoCellAnchor>
  <xdr:twoCellAnchor>
    <xdr:from>
      <xdr:col>3</xdr:col>
      <xdr:colOff>219074</xdr:colOff>
      <xdr:row>7</xdr:row>
      <xdr:rowOff>19049</xdr:rowOff>
    </xdr:from>
    <xdr:to>
      <xdr:col>3</xdr:col>
      <xdr:colOff>1400175</xdr:colOff>
      <xdr:row>14</xdr:row>
      <xdr:rowOff>85724</xdr:rowOff>
    </xdr:to>
    <xdr:sp macro="" textlink="">
      <xdr:nvSpPr>
        <xdr:cNvPr id="3" name="TextBox 2"/>
        <xdr:cNvSpPr txBox="1"/>
      </xdr:nvSpPr>
      <xdr:spPr>
        <a:xfrm>
          <a:off x="4495799" y="2133599"/>
          <a:ext cx="1181101" cy="14001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Remember the initials need to be unique           </a:t>
          </a:r>
          <a:r>
            <a:rPr lang="en-GB" sz="1000"/>
            <a:t>so that individual</a:t>
          </a:r>
          <a:r>
            <a:rPr lang="en-GB" sz="1000" baseline="0"/>
            <a:t> resident's </a:t>
          </a:r>
          <a:r>
            <a:rPr lang="en-GB" sz="1000"/>
            <a:t>falls data can be analysed </a:t>
          </a:r>
        </a:p>
      </xdr:txBody>
    </xdr:sp>
    <xdr:clientData/>
  </xdr:twoCellAnchor>
  <xdr:twoCellAnchor>
    <xdr:from>
      <xdr:col>3</xdr:col>
      <xdr:colOff>142875</xdr:colOff>
      <xdr:row>6</xdr:row>
      <xdr:rowOff>38100</xdr:rowOff>
    </xdr:from>
    <xdr:to>
      <xdr:col>3</xdr:col>
      <xdr:colOff>142875</xdr:colOff>
      <xdr:row>16</xdr:row>
      <xdr:rowOff>57150</xdr:rowOff>
    </xdr:to>
    <xdr:cxnSp macro="">
      <xdr:nvCxnSpPr>
        <xdr:cNvPr id="5" name="Straight Connector 4"/>
        <xdr:cNvCxnSpPr/>
      </xdr:nvCxnSpPr>
      <xdr:spPr>
        <a:xfrm>
          <a:off x="4419600" y="1962150"/>
          <a:ext cx="0" cy="1924050"/>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15</xdr:row>
      <xdr:rowOff>180975</xdr:rowOff>
    </xdr:from>
    <xdr:to>
      <xdr:col>3</xdr:col>
      <xdr:colOff>142875</xdr:colOff>
      <xdr:row>26</xdr:row>
      <xdr:rowOff>9525</xdr:rowOff>
    </xdr:to>
    <xdr:cxnSp macro="">
      <xdr:nvCxnSpPr>
        <xdr:cNvPr id="6" name="Straight Connector 5"/>
        <xdr:cNvCxnSpPr/>
      </xdr:nvCxnSpPr>
      <xdr:spPr>
        <a:xfrm>
          <a:off x="4419600" y="3819525"/>
          <a:ext cx="0" cy="1924050"/>
        </a:xfrm>
        <a:prstGeom prst="line">
          <a:avLst/>
        </a:prstGeom>
        <a:ln w="19050">
          <a:solidFill>
            <a:srgbClr val="FFC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457200</xdr:colOff>
      <xdr:row>3</xdr:row>
      <xdr:rowOff>323850</xdr:rowOff>
    </xdr:from>
    <xdr:to>
      <xdr:col>4</xdr:col>
      <xdr:colOff>1609725</xdr:colOff>
      <xdr:row>4</xdr:row>
      <xdr:rowOff>9525</xdr:rowOff>
    </xdr:to>
    <xdr:pic>
      <xdr:nvPicPr>
        <xdr:cNvPr id="6145" name="Picture 1"/>
        <xdr:cNvPicPr>
          <a:picLocks noChangeAspect="1" noChangeArrowheads="1"/>
        </xdr:cNvPicPr>
      </xdr:nvPicPr>
      <xdr:blipFill>
        <a:blip xmlns:r="http://schemas.openxmlformats.org/officeDocument/2006/relationships" r:embed="rId1" cstate="print"/>
        <a:srcRect l="5833" t="35926" r="87865" b="62129"/>
        <a:stretch>
          <a:fillRect/>
        </a:stretch>
      </xdr:blipFill>
      <xdr:spPr bwMode="auto">
        <a:xfrm>
          <a:off x="6524625" y="1104900"/>
          <a:ext cx="1152525" cy="200025"/>
        </a:xfrm>
        <a:prstGeom prst="rect">
          <a:avLst/>
        </a:prstGeom>
        <a:noFill/>
        <a:ln w="1">
          <a:noFill/>
          <a:miter lim="800000"/>
          <a:headEnd/>
          <a:tailEnd type="none" w="med" len="med"/>
        </a:ln>
        <a:effectLst/>
      </xdr:spPr>
    </xdr:pic>
    <xdr:clientData/>
  </xdr:twoCellAnchor>
  <xdr:twoCellAnchor>
    <xdr:from>
      <xdr:col>1</xdr:col>
      <xdr:colOff>2505076</xdr:colOff>
      <xdr:row>3</xdr:row>
      <xdr:rowOff>485775</xdr:rowOff>
    </xdr:from>
    <xdr:to>
      <xdr:col>3</xdr:col>
      <xdr:colOff>942975</xdr:colOff>
      <xdr:row>5</xdr:row>
      <xdr:rowOff>228600</xdr:rowOff>
    </xdr:to>
    <xdr:cxnSp macro="">
      <xdr:nvCxnSpPr>
        <xdr:cNvPr id="9" name="Straight Arrow Connector 8"/>
        <xdr:cNvCxnSpPr/>
      </xdr:nvCxnSpPr>
      <xdr:spPr>
        <a:xfrm flipH="1">
          <a:off x="3000376" y="1266825"/>
          <a:ext cx="2219324"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1019175</xdr:colOff>
      <xdr:row>4</xdr:row>
      <xdr:rowOff>0</xdr:rowOff>
    </xdr:from>
    <xdr:to>
      <xdr:col>4</xdr:col>
      <xdr:colOff>1962150</xdr:colOff>
      <xdr:row>5</xdr:row>
      <xdr:rowOff>257175</xdr:rowOff>
    </xdr:to>
    <xdr:cxnSp macro="">
      <xdr:nvCxnSpPr>
        <xdr:cNvPr id="15" name="Straight Arrow Connector 14"/>
        <xdr:cNvCxnSpPr/>
      </xdr:nvCxnSpPr>
      <xdr:spPr>
        <a:xfrm>
          <a:off x="5295900" y="1295400"/>
          <a:ext cx="2733675"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149087</xdr:colOff>
      <xdr:row>0</xdr:row>
      <xdr:rowOff>21534</xdr:rowOff>
    </xdr:from>
    <xdr:to>
      <xdr:col>13</xdr:col>
      <xdr:colOff>1076738</xdr:colOff>
      <xdr:row>0</xdr:row>
      <xdr:rowOff>888309</xdr:rowOff>
    </xdr:to>
    <xdr:sp macro="" textlink="">
      <xdr:nvSpPr>
        <xdr:cNvPr id="2" name="TextBox 1"/>
        <xdr:cNvSpPr txBox="1"/>
      </xdr:nvSpPr>
      <xdr:spPr>
        <a:xfrm>
          <a:off x="9508435" y="21534"/>
          <a:ext cx="2236303" cy="8667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24h format: hh:dd </a:t>
          </a:r>
          <a:r>
            <a:rPr lang="en-GB" sz="1000" b="1" baseline="0"/>
            <a:t>(eg. 13:15)</a:t>
          </a:r>
        </a:p>
        <a:p>
          <a:r>
            <a:rPr lang="en-GB" sz="1000" b="1" baseline="0"/>
            <a:t>Other formats (</a:t>
          </a:r>
          <a:r>
            <a:rPr lang="en-GB" sz="1000" b="1" baseline="0">
              <a:solidFill>
                <a:schemeClr val="accent2"/>
              </a:solidFill>
            </a:rPr>
            <a:t>hh.mm</a:t>
          </a:r>
          <a:r>
            <a:rPr lang="en-GB" sz="1000" b="1" baseline="0"/>
            <a:t>, </a:t>
          </a:r>
          <a:r>
            <a:rPr lang="en-GB" sz="1000" b="1" baseline="0">
              <a:solidFill>
                <a:schemeClr val="accent2"/>
              </a:solidFill>
            </a:rPr>
            <a:t>hhmm</a:t>
          </a:r>
          <a:r>
            <a:rPr lang="en-GB" sz="1000" b="1" baseline="0">
              <a:solidFill>
                <a:schemeClr val="dk1"/>
              </a:solidFill>
            </a:rPr>
            <a:t>, </a:t>
          </a:r>
          <a:r>
            <a:rPr lang="en-GB" sz="1000" b="1" baseline="0">
              <a:solidFill>
                <a:schemeClr val="accent2"/>
              </a:solidFill>
            </a:rPr>
            <a:t>h:mm pm</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twoCellAnchor>
    <xdr:from>
      <xdr:col>6</xdr:col>
      <xdr:colOff>572745</xdr:colOff>
      <xdr:row>0</xdr:row>
      <xdr:rowOff>16565</xdr:rowOff>
    </xdr:from>
    <xdr:to>
      <xdr:col>8</xdr:col>
      <xdr:colOff>637761</xdr:colOff>
      <xdr:row>0</xdr:row>
      <xdr:rowOff>886239</xdr:rowOff>
    </xdr:to>
    <xdr:sp macro="" textlink="">
      <xdr:nvSpPr>
        <xdr:cNvPr id="3" name="TextBox 2"/>
        <xdr:cNvSpPr txBox="1"/>
      </xdr:nvSpPr>
      <xdr:spPr>
        <a:xfrm>
          <a:off x="7306506" y="16565"/>
          <a:ext cx="1920320" cy="869674"/>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chemeClr val="accent6">
                  <a:lumMod val="50000"/>
                </a:schemeClr>
              </a:solidFill>
            </a:rPr>
            <a:t>Orange</a:t>
          </a:r>
          <a:r>
            <a:rPr lang="en-GB" sz="1000" b="1" baseline="0">
              <a:solidFill>
                <a:schemeClr val="accent6">
                  <a:lumMod val="50000"/>
                </a:schemeClr>
              </a:solidFill>
            </a:rPr>
            <a:t> shaded columns </a:t>
          </a:r>
          <a:r>
            <a:rPr lang="en-GB" sz="1000" b="1" baseline="0"/>
            <a:t>will be populated </a:t>
          </a:r>
          <a:r>
            <a:rPr lang="en-GB" sz="1000" b="1" u="sng" baseline="0"/>
            <a:t>automatically</a:t>
          </a:r>
          <a:r>
            <a:rPr lang="en-GB" sz="1000" b="1" baseline="0"/>
            <a:t> if the previous blue column is correct. You don't need to insert any data.</a:t>
          </a:r>
        </a:p>
      </xdr:txBody>
    </xdr:sp>
    <xdr:clientData/>
  </xdr:twoCellAnchor>
  <xdr:twoCellAnchor>
    <xdr:from>
      <xdr:col>12</xdr:col>
      <xdr:colOff>695325</xdr:colOff>
      <xdr:row>0</xdr:row>
      <xdr:rowOff>885825</xdr:rowOff>
    </xdr:from>
    <xdr:to>
      <xdr:col>12</xdr:col>
      <xdr:colOff>695325</xdr:colOff>
      <xdr:row>0</xdr:row>
      <xdr:rowOff>1029825</xdr:rowOff>
    </xdr:to>
    <xdr:cxnSp macro="">
      <xdr:nvCxnSpPr>
        <xdr:cNvPr id="5" name="Straight Arrow Connector 4"/>
        <xdr:cNvCxnSpPr/>
      </xdr:nvCxnSpPr>
      <xdr:spPr>
        <a:xfrm flipV="1">
          <a:off x="12144375" y="88582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13</xdr:col>
      <xdr:colOff>571500</xdr:colOff>
      <xdr:row>0</xdr:row>
      <xdr:rowOff>884699</xdr:rowOff>
    </xdr:from>
    <xdr:to>
      <xdr:col>13</xdr:col>
      <xdr:colOff>571500</xdr:colOff>
      <xdr:row>0</xdr:row>
      <xdr:rowOff>1028699</xdr:rowOff>
    </xdr:to>
    <xdr:cxnSp macro="">
      <xdr:nvCxnSpPr>
        <xdr:cNvPr id="6" name="Straight Arrow Connector 5"/>
        <xdr:cNvCxnSpPr/>
      </xdr:nvCxnSpPr>
      <xdr:spPr>
        <a:xfrm rot="10800000" flipV="1">
          <a:off x="13325475"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476250</xdr:colOff>
      <xdr:row>0</xdr:row>
      <xdr:rowOff>866775</xdr:rowOff>
    </xdr:from>
    <xdr:to>
      <xdr:col>5</xdr:col>
      <xdr:colOff>476250</xdr:colOff>
      <xdr:row>0</xdr:row>
      <xdr:rowOff>1010775</xdr:rowOff>
    </xdr:to>
    <xdr:cxnSp macro="">
      <xdr:nvCxnSpPr>
        <xdr:cNvPr id="7" name="Straight Arrow Connector 6"/>
        <xdr:cNvCxnSpPr/>
      </xdr:nvCxnSpPr>
      <xdr:spPr>
        <a:xfrm flipV="1">
          <a:off x="6305550" y="86677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428625</xdr:colOff>
      <xdr:row>0</xdr:row>
      <xdr:rowOff>884699</xdr:rowOff>
    </xdr:from>
    <xdr:to>
      <xdr:col>6</xdr:col>
      <xdr:colOff>428625</xdr:colOff>
      <xdr:row>0</xdr:row>
      <xdr:rowOff>1028699</xdr:rowOff>
    </xdr:to>
    <xdr:cxnSp macro="">
      <xdr:nvCxnSpPr>
        <xdr:cNvPr id="8" name="Straight Arrow Connector 7"/>
        <xdr:cNvCxnSpPr/>
      </xdr:nvCxnSpPr>
      <xdr:spPr>
        <a:xfrm rot="10800000" flipV="1">
          <a:off x="71628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297759</xdr:colOff>
      <xdr:row>0</xdr:row>
      <xdr:rowOff>826604</xdr:rowOff>
    </xdr:from>
    <xdr:to>
      <xdr:col>8</xdr:col>
      <xdr:colOff>422413</xdr:colOff>
      <xdr:row>0</xdr:row>
      <xdr:rowOff>836543</xdr:rowOff>
    </xdr:to>
    <xdr:cxnSp macro="">
      <xdr:nvCxnSpPr>
        <xdr:cNvPr id="10" name="Straight Connector 9"/>
        <xdr:cNvCxnSpPr/>
      </xdr:nvCxnSpPr>
      <xdr:spPr>
        <a:xfrm>
          <a:off x="6128716" y="826604"/>
          <a:ext cx="2882762" cy="9939"/>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533400</xdr:colOff>
      <xdr:row>0</xdr:row>
      <xdr:rowOff>884699</xdr:rowOff>
    </xdr:from>
    <xdr:to>
      <xdr:col>7</xdr:col>
      <xdr:colOff>533400</xdr:colOff>
      <xdr:row>0</xdr:row>
      <xdr:rowOff>1028699</xdr:rowOff>
    </xdr:to>
    <xdr:cxnSp macro="">
      <xdr:nvCxnSpPr>
        <xdr:cNvPr id="11" name="Straight Arrow Connector 10"/>
        <xdr:cNvCxnSpPr/>
      </xdr:nvCxnSpPr>
      <xdr:spPr>
        <a:xfrm rot="10800000" flipV="1">
          <a:off x="81915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409575</xdr:colOff>
      <xdr:row>0</xdr:row>
      <xdr:rowOff>884699</xdr:rowOff>
    </xdr:from>
    <xdr:to>
      <xdr:col>8</xdr:col>
      <xdr:colOff>409575</xdr:colOff>
      <xdr:row>0</xdr:row>
      <xdr:rowOff>1028699</xdr:rowOff>
    </xdr:to>
    <xdr:cxnSp macro="">
      <xdr:nvCxnSpPr>
        <xdr:cNvPr id="12" name="Straight Arrow Connector 11"/>
        <xdr:cNvCxnSpPr/>
      </xdr:nvCxnSpPr>
      <xdr:spPr>
        <a:xfrm rot="10800000" flipV="1">
          <a:off x="89916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666750</xdr:colOff>
      <xdr:row>0</xdr:row>
      <xdr:rowOff>884699</xdr:rowOff>
    </xdr:from>
    <xdr:to>
      <xdr:col>9</xdr:col>
      <xdr:colOff>666750</xdr:colOff>
      <xdr:row>0</xdr:row>
      <xdr:rowOff>1028699</xdr:rowOff>
    </xdr:to>
    <xdr:cxnSp macro="">
      <xdr:nvCxnSpPr>
        <xdr:cNvPr id="13" name="Straight Arrow Connector 12"/>
        <xdr:cNvCxnSpPr/>
      </xdr:nvCxnSpPr>
      <xdr:spPr>
        <a:xfrm rot="10800000" flipV="1">
          <a:off x="100203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867901</xdr:rowOff>
    </xdr:from>
    <xdr:to>
      <xdr:col>3</xdr:col>
      <xdr:colOff>714375</xdr:colOff>
      <xdr:row>0</xdr:row>
      <xdr:rowOff>1011901</xdr:rowOff>
    </xdr:to>
    <xdr:cxnSp macro="">
      <xdr:nvCxnSpPr>
        <xdr:cNvPr id="15" name="Straight Arrow Connector 14"/>
        <xdr:cNvCxnSpPr/>
      </xdr:nvCxnSpPr>
      <xdr:spPr>
        <a:xfrm flipV="1">
          <a:off x="3829050" y="867901"/>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590550</xdr:colOff>
      <xdr:row>0</xdr:row>
      <xdr:rowOff>866775</xdr:rowOff>
    </xdr:from>
    <xdr:to>
      <xdr:col>4</xdr:col>
      <xdr:colOff>590550</xdr:colOff>
      <xdr:row>0</xdr:row>
      <xdr:rowOff>1010775</xdr:rowOff>
    </xdr:to>
    <xdr:cxnSp macro="">
      <xdr:nvCxnSpPr>
        <xdr:cNvPr id="16" name="Straight Arrow Connector 15"/>
        <xdr:cNvCxnSpPr/>
      </xdr:nvCxnSpPr>
      <xdr:spPr>
        <a:xfrm rot="10800000" flipV="1">
          <a:off x="5143500" y="866775"/>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876300</xdr:rowOff>
    </xdr:from>
    <xdr:to>
      <xdr:col>4</xdr:col>
      <xdr:colOff>608100</xdr:colOff>
      <xdr:row>0</xdr:row>
      <xdr:rowOff>876300</xdr:rowOff>
    </xdr:to>
    <xdr:cxnSp macro="">
      <xdr:nvCxnSpPr>
        <xdr:cNvPr id="17" name="Straight Connector 16"/>
        <xdr:cNvCxnSpPr/>
      </xdr:nvCxnSpPr>
      <xdr:spPr>
        <a:xfrm>
          <a:off x="3829050" y="876300"/>
          <a:ext cx="1332000" cy="0"/>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637762</xdr:colOff>
      <xdr:row>0</xdr:row>
      <xdr:rowOff>43068</xdr:rowOff>
    </xdr:from>
    <xdr:to>
      <xdr:col>4</xdr:col>
      <xdr:colOff>704023</xdr:colOff>
      <xdr:row>0</xdr:row>
      <xdr:rowOff>911087</xdr:rowOff>
    </xdr:to>
    <xdr:sp macro="" textlink="">
      <xdr:nvSpPr>
        <xdr:cNvPr id="18" name="TextBox 17"/>
        <xdr:cNvSpPr txBox="1"/>
      </xdr:nvSpPr>
      <xdr:spPr>
        <a:xfrm>
          <a:off x="2542762" y="43068"/>
          <a:ext cx="2716696" cy="868019"/>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your residents' names in the first sheet </a:t>
          </a:r>
        </a:p>
        <a:p>
          <a:endParaRPr lang="en-GB" sz="1000" b="1" baseline="0">
            <a:solidFill>
              <a:sysClr val="windowText" lastClr="000000"/>
            </a:solidFill>
          </a:endParaRPr>
        </a:p>
        <a:p>
          <a:r>
            <a:rPr lang="en-GB" sz="1000" b="1" baseline="0">
              <a:solidFill>
                <a:sysClr val="windowText" lastClr="000000"/>
              </a:solidFill>
            </a:rPr>
            <a:t>so that the residents' full names appear in the drop down menu </a:t>
          </a:r>
          <a:r>
            <a:rPr lang="en-GB" sz="900" b="1" i="1" baseline="0">
              <a:solidFill>
                <a:sysClr val="windowText" lastClr="000000"/>
              </a:solidFill>
            </a:rPr>
            <a:t>(scroll up if you cannot see the names)</a:t>
          </a:r>
        </a:p>
      </xdr:txBody>
    </xdr:sp>
    <xdr:clientData/>
  </xdr:twoCellAnchor>
  <xdr:twoCellAnchor editAs="oneCell">
    <xdr:from>
      <xdr:col>3</xdr:col>
      <xdr:colOff>104776</xdr:colOff>
      <xdr:row>0</xdr:row>
      <xdr:rowOff>285327</xdr:rowOff>
    </xdr:from>
    <xdr:to>
      <xdr:col>4</xdr:col>
      <xdr:colOff>476251</xdr:colOff>
      <xdr:row>0</xdr:row>
      <xdr:rowOff>438150</xdr:rowOff>
    </xdr:to>
    <xdr:pic>
      <xdr:nvPicPr>
        <xdr:cNvPr id="1294" name="Picture 270"/>
        <xdr:cNvPicPr>
          <a:picLocks noChangeAspect="1" noChangeArrowheads="1"/>
        </xdr:cNvPicPr>
      </xdr:nvPicPr>
      <xdr:blipFill>
        <a:blip xmlns:r="http://schemas.openxmlformats.org/officeDocument/2006/relationships" r:embed="rId1" cstate="print"/>
        <a:srcRect/>
        <a:stretch>
          <a:fillRect/>
        </a:stretch>
      </xdr:blipFill>
      <xdr:spPr bwMode="auto">
        <a:xfrm>
          <a:off x="3219451" y="285327"/>
          <a:ext cx="1809750" cy="152823"/>
        </a:xfrm>
        <a:prstGeom prst="rect">
          <a:avLst/>
        </a:prstGeom>
        <a:noFill/>
        <a:ln w="1">
          <a:noFill/>
          <a:miter lim="800000"/>
          <a:headEnd/>
          <a:tailEnd type="none" w="med" len="med"/>
        </a:ln>
        <a:effectLst/>
      </xdr:spPr>
    </xdr:pic>
    <xdr:clientData/>
  </xdr:twoCellAnchor>
  <xdr:twoCellAnchor>
    <xdr:from>
      <xdr:col>14</xdr:col>
      <xdr:colOff>85725</xdr:colOff>
      <xdr:row>0</xdr:row>
      <xdr:rowOff>47625</xdr:rowOff>
    </xdr:from>
    <xdr:to>
      <xdr:col>16</xdr:col>
      <xdr:colOff>115957</xdr:colOff>
      <xdr:row>0</xdr:row>
      <xdr:rowOff>781050</xdr:rowOff>
    </xdr:to>
    <xdr:sp macro="" textlink="">
      <xdr:nvSpPr>
        <xdr:cNvPr id="20" name="TextBox 19"/>
        <xdr:cNvSpPr txBox="1"/>
      </xdr:nvSpPr>
      <xdr:spPr>
        <a:xfrm>
          <a:off x="11913290" y="47625"/>
          <a:ext cx="3898210" cy="733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the location names in the first sheet </a:t>
          </a:r>
        </a:p>
        <a:p>
          <a:r>
            <a:rPr lang="en-GB" sz="1000" b="1" baseline="0">
              <a:solidFill>
                <a:sysClr val="windowText" lastClr="000000"/>
              </a:solidFill>
            </a:rPr>
            <a:t>so that the locations appear in the drop down menus </a:t>
          </a:r>
          <a:r>
            <a:rPr lang="en-GB" sz="900" b="1" i="1" baseline="0">
              <a:solidFill>
                <a:schemeClr val="dk1"/>
              </a:solidFill>
              <a:latin typeface="+mn-lt"/>
              <a:ea typeface="+mn-ea"/>
              <a:cs typeface="+mn-cs"/>
            </a:rPr>
            <a:t>(scroll up if you cannot see the names). </a:t>
          </a:r>
        </a:p>
        <a:p>
          <a:r>
            <a:rPr lang="en-GB" sz="1000" b="1" i="0" baseline="0">
              <a:solidFill>
                <a:schemeClr val="dk1"/>
              </a:solidFill>
              <a:latin typeface="+mn-lt"/>
              <a:ea typeface="+mn-ea"/>
              <a:cs typeface="+mn-cs"/>
            </a:rPr>
            <a:t>You can write more details about the location (eg room number) here</a:t>
          </a:r>
          <a:endParaRPr lang="en-GB" sz="1000" b="1" i="0" baseline="0">
            <a:solidFill>
              <a:sysClr val="windowText" lastClr="000000"/>
            </a:solidFill>
          </a:endParaRPr>
        </a:p>
      </xdr:txBody>
    </xdr:sp>
    <xdr:clientData/>
  </xdr:twoCellAnchor>
  <xdr:twoCellAnchor editAs="oneCell">
    <xdr:from>
      <xdr:col>15</xdr:col>
      <xdr:colOff>828676</xdr:colOff>
      <xdr:row>0</xdr:row>
      <xdr:rowOff>104352</xdr:rowOff>
    </xdr:from>
    <xdr:to>
      <xdr:col>16</xdr:col>
      <xdr:colOff>424899</xdr:colOff>
      <xdr:row>0</xdr:row>
      <xdr:rowOff>257175</xdr:rowOff>
    </xdr:to>
    <xdr:pic>
      <xdr:nvPicPr>
        <xdr:cNvPr id="21" name="Picture 270"/>
        <xdr:cNvPicPr>
          <a:picLocks noChangeAspect="1" noChangeArrowheads="1"/>
        </xdr:cNvPicPr>
      </xdr:nvPicPr>
      <xdr:blipFill>
        <a:blip xmlns:r="http://schemas.openxmlformats.org/officeDocument/2006/relationships" r:embed="rId1" cstate="print"/>
        <a:srcRect/>
        <a:stretch>
          <a:fillRect/>
        </a:stretch>
      </xdr:blipFill>
      <xdr:spPr bwMode="auto">
        <a:xfrm>
          <a:off x="16402051" y="104352"/>
          <a:ext cx="1809750" cy="152823"/>
        </a:xfrm>
        <a:prstGeom prst="rect">
          <a:avLst/>
        </a:prstGeom>
        <a:noFill/>
        <a:ln w="1">
          <a:noFill/>
          <a:miter lim="800000"/>
          <a:headEnd/>
          <a:tailEnd type="none" w="med" len="med"/>
        </a:ln>
        <a:effectLst/>
      </xdr:spPr>
    </xdr:pic>
    <xdr:clientData/>
  </xdr:twoCellAnchor>
  <xdr:twoCellAnchor>
    <xdr:from>
      <xdr:col>15</xdr:col>
      <xdr:colOff>0</xdr:colOff>
      <xdr:row>0</xdr:row>
      <xdr:rowOff>0</xdr:rowOff>
    </xdr:from>
    <xdr:to>
      <xdr:col>15</xdr:col>
      <xdr:colOff>0</xdr:colOff>
      <xdr:row>0</xdr:row>
      <xdr:rowOff>144000</xdr:rowOff>
    </xdr:to>
    <xdr:cxnSp macro="">
      <xdr:nvCxnSpPr>
        <xdr:cNvPr id="22" name="Straight Arrow Connector 21"/>
        <xdr:cNvCxnSpPr/>
      </xdr:nvCxnSpPr>
      <xdr:spPr>
        <a:xfrm rot="10800000" flipV="1">
          <a:off x="15573375" y="0"/>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2038350</xdr:colOff>
      <xdr:row>0</xdr:row>
      <xdr:rowOff>695325</xdr:rowOff>
    </xdr:from>
    <xdr:to>
      <xdr:col>15</xdr:col>
      <xdr:colOff>2038350</xdr:colOff>
      <xdr:row>0</xdr:row>
      <xdr:rowOff>866775</xdr:rowOff>
    </xdr:to>
    <xdr:cxnSp macro="">
      <xdr:nvCxnSpPr>
        <xdr:cNvPr id="23" name="Straight Arrow Connector 22"/>
        <xdr:cNvCxnSpPr/>
      </xdr:nvCxnSpPr>
      <xdr:spPr>
        <a:xfrm flipH="1">
          <a:off x="17611725" y="695325"/>
          <a:ext cx="0" cy="171450"/>
        </a:xfrm>
        <a:prstGeom prst="straightConnector1">
          <a:avLst/>
        </a:prstGeom>
        <a:ln w="28575">
          <a:solidFill>
            <a:schemeClr val="accent6"/>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778567</xdr:colOff>
      <xdr:row>0</xdr:row>
      <xdr:rowOff>0</xdr:rowOff>
    </xdr:from>
    <xdr:to>
      <xdr:col>6</xdr:col>
      <xdr:colOff>472109</xdr:colOff>
      <xdr:row>0</xdr:row>
      <xdr:rowOff>944218</xdr:rowOff>
    </xdr:to>
    <xdr:sp macro="" textlink="">
      <xdr:nvSpPr>
        <xdr:cNvPr id="24" name="TextBox 23"/>
        <xdr:cNvSpPr txBox="1"/>
      </xdr:nvSpPr>
      <xdr:spPr>
        <a:xfrm>
          <a:off x="5334002" y="0"/>
          <a:ext cx="1871868" cy="944218"/>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Date format: dd/mm/yy</a:t>
          </a:r>
        </a:p>
        <a:p>
          <a:r>
            <a:rPr lang="en-GB" sz="1000" b="1" baseline="0"/>
            <a:t>(eg. 22/04/16) Other formats (</a:t>
          </a:r>
          <a:r>
            <a:rPr lang="en-GB" sz="1000" b="1" baseline="0">
              <a:solidFill>
                <a:schemeClr val="accent2"/>
              </a:solidFill>
            </a:rPr>
            <a:t>dd.mm.yy</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783851</xdr:colOff>
      <xdr:row>11</xdr:row>
      <xdr:rowOff>67235</xdr:rowOff>
    </xdr:from>
    <xdr:to>
      <xdr:col>3</xdr:col>
      <xdr:colOff>40901</xdr:colOff>
      <xdr:row>16</xdr:row>
      <xdr:rowOff>33617</xdr:rowOff>
    </xdr:to>
    <xdr:sp macro="" textlink="">
      <xdr:nvSpPr>
        <xdr:cNvPr id="15" name="Rectangle 14"/>
        <xdr:cNvSpPr/>
      </xdr:nvSpPr>
      <xdr:spPr>
        <a:xfrm>
          <a:off x="1725145" y="3395382"/>
          <a:ext cx="2529168" cy="11317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342898</xdr:colOff>
      <xdr:row>17</xdr:row>
      <xdr:rowOff>133350</xdr:rowOff>
    </xdr:from>
    <xdr:to>
      <xdr:col>6</xdr:col>
      <xdr:colOff>1759323</xdr:colOff>
      <xdr:row>32</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671231</xdr:colOff>
      <xdr:row>34</xdr:row>
      <xdr:rowOff>24652</xdr:rowOff>
    </xdr:from>
    <xdr:to>
      <xdr:col>6</xdr:col>
      <xdr:colOff>1772770</xdr:colOff>
      <xdr:row>48</xdr:row>
      <xdr:rowOff>138952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634812</xdr:colOff>
      <xdr:row>50</xdr:row>
      <xdr:rowOff>168087</xdr:rowOff>
    </xdr:from>
    <xdr:to>
      <xdr:col>6</xdr:col>
      <xdr:colOff>1812550</xdr:colOff>
      <xdr:row>65</xdr:row>
      <xdr:rowOff>42581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34</xdr:row>
      <xdr:rowOff>9525</xdr:rowOff>
    </xdr:from>
    <xdr:to>
      <xdr:col>4</xdr:col>
      <xdr:colOff>285750</xdr:colOff>
      <xdr:row>48</xdr:row>
      <xdr:rowOff>85725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634813</xdr:colOff>
      <xdr:row>67</xdr:row>
      <xdr:rowOff>76199</xdr:rowOff>
    </xdr:from>
    <xdr:to>
      <xdr:col>6</xdr:col>
      <xdr:colOff>1812551</xdr:colOff>
      <xdr:row>82</xdr:row>
      <xdr:rowOff>123264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537882</xdr:colOff>
      <xdr:row>63</xdr:row>
      <xdr:rowOff>156883</xdr:rowOff>
    </xdr:from>
    <xdr:to>
      <xdr:col>4</xdr:col>
      <xdr:colOff>201706</xdr:colOff>
      <xdr:row>64</xdr:row>
      <xdr:rowOff>168089</xdr:rowOff>
    </xdr:to>
    <xdr:sp macro="" textlink="">
      <xdr:nvSpPr>
        <xdr:cNvPr id="11" name="Rectangle 10"/>
        <xdr:cNvSpPr/>
      </xdr:nvSpPr>
      <xdr:spPr>
        <a:xfrm>
          <a:off x="537882" y="10555942"/>
          <a:ext cx="5602942" cy="2017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ctr"/>
          <a:endParaRPr lang="en-GB" sz="1100"/>
        </a:p>
      </xdr:txBody>
    </xdr:sp>
    <xdr:clientData/>
  </xdr:twoCellAnchor>
  <xdr:twoCellAnchor>
    <xdr:from>
      <xdr:col>0</xdr:col>
      <xdr:colOff>347381</xdr:colOff>
      <xdr:row>50</xdr:row>
      <xdr:rowOff>168087</xdr:rowOff>
    </xdr:from>
    <xdr:to>
      <xdr:col>4</xdr:col>
      <xdr:colOff>280146</xdr:colOff>
      <xdr:row>65</xdr:row>
      <xdr:rowOff>53787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1120588</xdr:colOff>
      <xdr:row>0</xdr:row>
      <xdr:rowOff>168090</xdr:rowOff>
    </xdr:from>
    <xdr:to>
      <xdr:col>6</xdr:col>
      <xdr:colOff>1651749</xdr:colOff>
      <xdr:row>10</xdr:row>
      <xdr:rowOff>210672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336175</xdr:colOff>
      <xdr:row>67</xdr:row>
      <xdr:rowOff>67235</xdr:rowOff>
    </xdr:from>
    <xdr:to>
      <xdr:col>4</xdr:col>
      <xdr:colOff>280146</xdr:colOff>
      <xdr:row>82</xdr:row>
      <xdr:rowOff>114300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1165412</xdr:colOff>
      <xdr:row>84</xdr:row>
      <xdr:rowOff>89647</xdr:rowOff>
    </xdr:from>
    <xdr:to>
      <xdr:col>1</xdr:col>
      <xdr:colOff>1580030</xdr:colOff>
      <xdr:row>86</xdr:row>
      <xdr:rowOff>112059</xdr:rowOff>
    </xdr:to>
    <xdr:sp macro="" textlink="">
      <xdr:nvSpPr>
        <xdr:cNvPr id="12" name="Rectangle 11"/>
        <xdr:cNvSpPr/>
      </xdr:nvSpPr>
      <xdr:spPr>
        <a:xfrm>
          <a:off x="2106706" y="17593235"/>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1221442</xdr:colOff>
      <xdr:row>83</xdr:row>
      <xdr:rowOff>179294</xdr:rowOff>
    </xdr:from>
    <xdr:to>
      <xdr:col>5</xdr:col>
      <xdr:colOff>22413</xdr:colOff>
      <xdr:row>86</xdr:row>
      <xdr:rowOff>11206</xdr:rowOff>
    </xdr:to>
    <xdr:sp macro="" textlink="">
      <xdr:nvSpPr>
        <xdr:cNvPr id="18" name="Rectangle 17"/>
        <xdr:cNvSpPr/>
      </xdr:nvSpPr>
      <xdr:spPr>
        <a:xfrm>
          <a:off x="2162736" y="17425147"/>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526676</xdr:colOff>
      <xdr:row>83</xdr:row>
      <xdr:rowOff>179293</xdr:rowOff>
    </xdr:from>
    <xdr:to>
      <xdr:col>6</xdr:col>
      <xdr:colOff>1613648</xdr:colOff>
      <xdr:row>250</xdr:row>
      <xdr:rowOff>168088</xdr:rowOff>
    </xdr:to>
    <xdr:sp macro="" textlink="">
      <xdr:nvSpPr>
        <xdr:cNvPr id="19" name="Rectangle 18"/>
        <xdr:cNvSpPr/>
      </xdr:nvSpPr>
      <xdr:spPr>
        <a:xfrm>
          <a:off x="4740088" y="17436352"/>
          <a:ext cx="6163236" cy="56477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1467971</xdr:colOff>
      <xdr:row>84</xdr:row>
      <xdr:rowOff>44824</xdr:rowOff>
    </xdr:from>
    <xdr:to>
      <xdr:col>17</xdr:col>
      <xdr:colOff>201706</xdr:colOff>
      <xdr:row>86</xdr:row>
      <xdr:rowOff>67236</xdr:rowOff>
    </xdr:to>
    <xdr:sp macro="" textlink="">
      <xdr:nvSpPr>
        <xdr:cNvPr id="20" name="Rectangle 19"/>
        <xdr:cNvSpPr/>
      </xdr:nvSpPr>
      <xdr:spPr>
        <a:xfrm>
          <a:off x="10757647" y="17481177"/>
          <a:ext cx="3462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67236</xdr:colOff>
      <xdr:row>85</xdr:row>
      <xdr:rowOff>22413</xdr:rowOff>
    </xdr:from>
    <xdr:to>
      <xdr:col>2</xdr:col>
      <xdr:colOff>22412</xdr:colOff>
      <xdr:row>115</xdr:row>
      <xdr:rowOff>44824</xdr:rowOff>
    </xdr:to>
    <xdr:sp macro="" textlink="">
      <xdr:nvSpPr>
        <xdr:cNvPr id="21" name="Rectangle 20"/>
        <xdr:cNvSpPr/>
      </xdr:nvSpPr>
      <xdr:spPr>
        <a:xfrm>
          <a:off x="67236" y="18052678"/>
          <a:ext cx="2510117" cy="60847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1580030</xdr:colOff>
      <xdr:row>83</xdr:row>
      <xdr:rowOff>470647</xdr:rowOff>
    </xdr:from>
    <xdr:to>
      <xdr:col>2</xdr:col>
      <xdr:colOff>1591236</xdr:colOff>
      <xdr:row>85</xdr:row>
      <xdr:rowOff>291353</xdr:rowOff>
    </xdr:to>
    <xdr:cxnSp macro="">
      <xdr:nvCxnSpPr>
        <xdr:cNvPr id="23" name="Straight Arrow Connector 22"/>
        <xdr:cNvCxnSpPr/>
      </xdr:nvCxnSpPr>
      <xdr:spPr>
        <a:xfrm>
          <a:off x="4134971" y="17727706"/>
          <a:ext cx="11206" cy="493059"/>
        </a:xfrm>
        <a:prstGeom prst="straightConnector1">
          <a:avLst/>
        </a:prstGeom>
        <a:ln w="1905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10</xdr:row>
      <xdr:rowOff>369794</xdr:rowOff>
    </xdr:from>
    <xdr:to>
      <xdr:col>6</xdr:col>
      <xdr:colOff>1288677</xdr:colOff>
      <xdr:row>12</xdr:row>
      <xdr:rowOff>33618</xdr:rowOff>
    </xdr:to>
    <xdr:sp macro="" textlink="">
      <xdr:nvSpPr>
        <xdr:cNvPr id="22" name="TextBox 21"/>
        <xdr:cNvSpPr txBox="1"/>
      </xdr:nvSpPr>
      <xdr:spPr>
        <a:xfrm>
          <a:off x="6275294" y="3081618"/>
          <a:ext cx="4303059"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a:solidFill>
                <a:schemeClr val="dk1"/>
              </a:solidFill>
              <a:latin typeface="+mn-lt"/>
              <a:ea typeface="+mn-ea"/>
              <a:cs typeface="+mn-cs"/>
            </a:rPr>
            <a:t>*</a:t>
          </a:r>
          <a:r>
            <a:rPr lang="en-GB" sz="1100">
              <a:solidFill>
                <a:schemeClr val="dk1"/>
              </a:solidFill>
              <a:latin typeface="+mn-lt"/>
              <a:ea typeface="+mn-ea"/>
              <a:cs typeface="+mn-cs"/>
            </a:rPr>
            <a:t> it displays the data for the </a:t>
          </a:r>
          <a:r>
            <a:rPr lang="en-GB" sz="1100" baseline="0">
              <a:solidFill>
                <a:schemeClr val="dk1"/>
              </a:solidFill>
              <a:latin typeface="+mn-lt"/>
              <a:ea typeface="+mn-ea"/>
              <a:cs typeface="+mn-cs"/>
            </a:rPr>
            <a:t>12 months prior to the end date entered</a:t>
          </a:r>
          <a:endParaRPr lang="en-GB" sz="1100">
            <a:solidFill>
              <a:schemeClr val="dk1"/>
            </a:solidFill>
            <a:latin typeface="+mn-lt"/>
            <a:ea typeface="+mn-ea"/>
            <a:cs typeface="+mn-cs"/>
          </a:endParaRPr>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tables/table1.xml><?xml version="1.0" encoding="utf-8"?>
<table xmlns="http://schemas.openxmlformats.org/spreadsheetml/2006/main" id="2" name="Table2" displayName="Table2" ref="B6:C256" totalsRowShown="0" headerRowDxfId="73" dataDxfId="72" tableBorderDxfId="71">
  <autoFilter ref="B6:C256"/>
  <sortState ref="B7:C256">
    <sortCondition ref="B6:B256"/>
  </sortState>
  <tableColumns count="2">
    <tableColumn id="1" name="Resident names " dataDxfId="70"/>
    <tableColumn id="2" name="Unique initials" dataDxfId="69"/>
  </tableColumns>
  <tableStyleInfo name="TableStyleMedium6" showFirstColumn="0" showLastColumn="0" showRowStripes="1" showColumnStripes="0"/>
</table>
</file>

<file path=xl/tables/table10.xml><?xml version="1.0" encoding="utf-8"?>
<table xmlns="http://schemas.openxmlformats.org/spreadsheetml/2006/main" id="1" name="Table1" displayName="Table1" ref="J71:K321" totalsRowShown="0">
  <autoFilter ref="J71:K321"/>
  <sortState ref="J72:K229">
    <sortCondition descending="1" ref="K72:K229"/>
  </sortState>
  <tableColumns count="2">
    <tableColumn id="1" name="Name">
      <calculatedColumnFormula>'ENTER your residents names, etc'!#REF!</calculatedColumnFormula>
    </tableColumn>
    <tableColumn id="2" name="Count" dataDxfId="1">
      <calculatedColumnFormula>COUNTIFS('Falls Diary'!E:E,Data_Analysis!J72,'Falls Diary'!L:L,"yes")</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id="4" name="Table15" displayName="Table15" ref="J337:K357" totalsRowShown="0">
  <autoFilter ref="J337:K357"/>
  <sortState ref="J246:K403">
    <sortCondition ref="K72:K230"/>
  </sortState>
  <tableColumns count="2">
    <tableColumn id="1" name="Name"/>
    <tableColumn id="2" name="Count" dataDxfId="0"/>
  </tableColumns>
  <tableStyleInfo name="TableStyleMedium1" showFirstColumn="0" showLastColumn="0" showRowStripes="1" showColumnStripes="0"/>
</table>
</file>

<file path=xl/tables/table2.xml><?xml version="1.0" encoding="utf-8"?>
<table xmlns="http://schemas.openxmlformats.org/spreadsheetml/2006/main" id="3" name="Table3" displayName="Table3" ref="E6:E26" totalsRowShown="0" headerRowDxfId="68" dataDxfId="67">
  <autoFilter ref="E6:E26"/>
  <sortState ref="E5:E51">
    <sortCondition ref="E3:E51"/>
  </sortState>
  <tableColumns count="1">
    <tableColumn id="1" name="Locations" dataDxfId="66"/>
  </tableColumns>
  <tableStyleInfo name="TableStyleMedium6" showFirstColumn="0" showLastColumn="0" showRowStripes="1" showColumnStripes="0"/>
</table>
</file>

<file path=xl/tables/table3.xml><?xml version="1.0" encoding="utf-8"?>
<table xmlns="http://schemas.openxmlformats.org/spreadsheetml/2006/main" id="6" name="Table6" displayName="Table6" ref="A1:AA1193" totalsRowShown="0" headerRowDxfId="65" dataDxfId="63" headerRowBorderDxfId="64" tableBorderDxfId="62">
  <autoFilter ref="A1:AA1193"/>
  <tableColumns count="27">
    <tableColumn id="1" name="Care Home" dataDxfId="61"/>
    <tableColumn id="2" name="No. Residents" dataDxfId="60"/>
    <tableColumn id="3" name="Incident Number" dataDxfId="59"/>
    <tableColumn id="4" name="Resident's Full name" dataDxfId="58"/>
    <tableColumn id="5" name="Resident's name" dataDxfId="57">
      <calculatedColumnFormula>IF(D2="","",(VLOOKUP(D2,'ENTER your residents names, etc'!$B$7:$C$256,2,FALSE)))</calculatedColumnFormula>
    </tableColumn>
    <tableColumn id="6" name="Date" dataDxfId="56"/>
    <tableColumn id="7" name="Weekday" dataDxfId="55">
      <calculatedColumnFormula>IF(F2="","",CHOOSE(WEEKDAY(F2),"Sunday","Monday","Tuesday","Wednesday","Thursday","Friday","Saturday"))</calculatedColumnFormula>
    </tableColumn>
    <tableColumn id="8" name="W/C" dataDxfId="54">
      <calculatedColumnFormula>IF(F2="","",F2-WEEKDAY(F2,3))</calculatedColumnFormula>
    </tableColumn>
    <tableColumn id="9" name="Month" dataDxfId="53">
      <calculatedColumnFormula>IF(F2="","",DATE(YEAR(F2),MONTH(F2),1))</calculatedColumnFormula>
    </tableColumn>
    <tableColumn id="10" name="Validation - Date" dataDxfId="52">
      <calculatedColumnFormula>IF('Falls Diary'!F2="","",IF(AND('Falls Diary'!F2&gt;=Graphs!$C$13,'Falls Diary'!F2&lt;=Graphs!$C$14),"yes","no"))</calculatedColumnFormula>
    </tableColumn>
    <tableColumn id="15" name="Validation - Name" dataDxfId="51">
      <calculatedColumnFormula>IF('Falls Diary'!F2="","",(IF(Graphs!$C$15="all","yes",(IF(Graphs!$C$15=Table6[[#This Row],[Resident''s name]],"yes","no")))))</calculatedColumnFormula>
    </tableColumn>
    <tableColumn id="11" name="Validation" dataDxfId="50">
      <calculatedColumnFormula>IF(J2="","",IF(AND(J2="yes",K2="yes"), "yes", "no"))</calculatedColumnFormula>
    </tableColumn>
    <tableColumn id="12" name="Time" dataDxfId="49"/>
    <tableColumn id="13" name="Time interval" dataDxfId="48">
      <calculatedColumnFormula>IF(M2="","",IF(AND($AF$22&lt;=M2,M2&lt;$AG$22),$AH$22,IF(AND($AF$24&lt;=M2,M2&lt;$AG$24),$AH$24,IF(AND($AF$26&lt;=M2,M2&lt;$AG$26),$AH$26,IF(AND($AF$28&lt;=M2,M2&lt;$AG$28),$AH$28,IF(AND($AF$30&lt;=M2,M2&lt;$AG$30),$AH$30,0))))))</calculatedColumnFormula>
    </tableColumn>
    <tableColumn id="14" name="Location / Room number" dataDxfId="47"/>
    <tableColumn id="16" name="Comments on location                     (if required)" dataDxfId="46"/>
    <tableColumn id="17" name="Why did resident fall?   Description" dataDxfId="45"/>
    <tableColumn id="19" name="Post-fall incident report completed?" dataDxfId="44"/>
    <tableColumn id="20" name="Type of injury sustained" dataDxfId="43"/>
    <tableColumn id="21" name="Comments (if required)" dataDxfId="42"/>
    <tableColumn id="22" name="Service Contacted" dataDxfId="41"/>
    <tableColumn id="23" name="Comments (if required)2" dataDxfId="40"/>
    <tableColumn id="24" name="Action(s) taken (both immediate and preventative actions)" dataDxfId="39"/>
    <tableColumn id="25" name="Emergency admissions secondary to a fall?" dataDxfId="38"/>
    <tableColumn id="26" name="MFRS reviewed and updated if required" dataDxfId="37"/>
    <tableColumn id="27" name="Completed by: (initials)" dataDxfId="36"/>
    <tableColumn id="28" name="Notes from discussion with resident and family about impact of fall on quality of life" dataDxfId="35"/>
  </tableColumns>
  <tableStyleInfo name="TableStyleMedium2" showFirstColumn="0" showLastColumn="0" showRowStripes="1" showColumnStripes="0"/>
</table>
</file>

<file path=xl/tables/table4.xml><?xml version="1.0" encoding="utf-8"?>
<table xmlns="http://schemas.openxmlformats.org/spreadsheetml/2006/main" id="5" name="Table16" displayName="Table16" ref="A3:C66" totalsRowShown="0" headerRowBorderDxfId="24" tableBorderDxfId="23">
  <autoFilter ref="A3:C66"/>
  <tableColumns count="3">
    <tableColumn id="1" name="Week " dataDxfId="22"/>
    <tableColumn id="3" name="Number of Falls" dataDxfId="21">
      <calculatedColumnFormula>IF((NOW())&lt;Table16[[#This Row],[Week ]],"",(COUNTIFS('Falls Diary'!H:H,"&gt;="&amp;Table16[[#This Row],[Week ]],'Falls Diary'!H:H,"&lt;"&amp;A5,'Falls Diary'!L:L,"yes")))</calculatedColumnFormula>
    </tableColumn>
    <tableColumn id="4" name="Median" dataDxfId="20">
      <calculatedColumnFormula>IF(B4="","",MEDIAN([Number of Falls]))</calculatedColumnFormula>
    </tableColumn>
  </tableColumns>
  <tableStyleInfo name="TableStyleMedium1" showFirstColumn="0" showLastColumn="0" showRowStripes="1" showColumnStripes="0"/>
</table>
</file>

<file path=xl/tables/table5.xml><?xml version="1.0" encoding="utf-8"?>
<table xmlns="http://schemas.openxmlformats.org/spreadsheetml/2006/main" id="7" name="Table7" displayName="Table7" ref="E3:G15" totalsRowShown="0" headerRowBorderDxfId="19" tableBorderDxfId="18">
  <autoFilter ref="E3:G15"/>
  <tableColumns count="3">
    <tableColumn id="1" name="Month" dataDxfId="17"/>
    <tableColumn id="2" name="Number of Falls" dataDxfId="16">
      <calculatedColumnFormula>IF(Table7[[#This Row],[Month]]&gt;NOW(),"",COUNTIFS('Falls Diary'!I:I,Data_Analysis!E4,'Falls Diary'!L:L,"yes"))</calculatedColumnFormula>
    </tableColumn>
    <tableColumn id="3" name="Median" dataDxfId="15"/>
  </tableColumns>
  <tableStyleInfo name="TableStyleMedium1" showFirstColumn="0" showLastColumn="0" showRowStripes="1" showColumnStripes="0"/>
</table>
</file>

<file path=xl/tables/table6.xml><?xml version="1.0" encoding="utf-8"?>
<table xmlns="http://schemas.openxmlformats.org/spreadsheetml/2006/main" id="8" name="Table8" displayName="Table8" ref="J3:K15" totalsRowShown="0" headerRowBorderDxfId="14" tableBorderDxfId="13">
  <autoFilter ref="J3:K15"/>
  <tableColumns count="2">
    <tableColumn id="1" name="Month" dataDxfId="12"/>
    <tableColumn id="2" name="Month No" dataDxfId="11">
      <calculatedColumnFormula>IF((COUNTIFS('Falls Diary'!U:U,Data_Analysis!J4,'Falls Diary'!L:L,"yes"))=0,"",(COUNTIFS('Falls Diary'!U:U,Data_Analysis!J4,'Falls Diary'!L:L,"yes")))</calculatedColumnFormula>
    </tableColumn>
  </tableColumns>
  <tableStyleInfo name="TableStyleMedium1" showFirstColumn="0" showLastColumn="0" showRowStripes="1" showColumnStripes="0"/>
</table>
</file>

<file path=xl/tables/table7.xml><?xml version="1.0" encoding="utf-8"?>
<table xmlns="http://schemas.openxmlformats.org/spreadsheetml/2006/main" id="9" name="Table9" displayName="Table9" ref="J25:K30" totalsRowShown="0" headerRowBorderDxfId="10">
  <autoFilter ref="J25:K30"/>
  <tableColumns count="2">
    <tableColumn id="1" name="Time Interval" dataDxfId="9"/>
    <tableColumn id="2" name="Count" dataDxfId="8">
      <calculatedColumnFormula>IF((COUNTIFS('Falls Diary'!N:N,Data_Analysis!J26,'Falls Diary'!L:L,"yes"))=0,"",(COUNTIFS('Falls Diary'!N:N,Data_Analysis!J26,'Falls Diary'!L:L,"yes")))</calculatedColumnFormula>
    </tableColumn>
  </tableColumns>
  <tableStyleInfo name="TableStyleMedium1" showFirstColumn="0" showLastColumn="0" showRowStripes="1" showColumnStripes="0"/>
</table>
</file>

<file path=xl/tables/table8.xml><?xml version="1.0" encoding="utf-8"?>
<table xmlns="http://schemas.openxmlformats.org/spreadsheetml/2006/main" id="10" name="Table911" displayName="Table911" ref="J38:K44" totalsRowShown="0" headerRowBorderDxfId="7">
  <autoFilter ref="J38:K44"/>
  <tableColumns count="2">
    <tableColumn id="1" name="Injury Type" dataDxfId="6"/>
    <tableColumn id="2" name="Count" dataDxfId="5">
      <calculatedColumnFormula>IF((COUNTIFS('Falls Diary'!S:S,Data_Analysis!J39,'Falls Diary'!L:L,"yes"))=0,"",(COUNTIFS('Falls Diary'!S:S,Data_Analysis!J39,'Falls Diary'!L:L,"yes")))</calculatedColumnFormula>
    </tableColumn>
  </tableColumns>
  <tableStyleInfo name="TableStyleMedium1" showFirstColumn="0" showLastColumn="0" showRowStripes="1" showColumnStripes="0"/>
</table>
</file>

<file path=xl/tables/table9.xml><?xml version="1.0" encoding="utf-8"?>
<table xmlns="http://schemas.openxmlformats.org/spreadsheetml/2006/main" id="11" name="Table91112" displayName="Table91112" ref="J52:K59" totalsRowShown="0" headerRowBorderDxfId="4">
  <autoFilter ref="J52:K59"/>
  <tableColumns count="2">
    <tableColumn id="1" name="Injury Type" dataDxfId="3"/>
    <tableColumn id="2" name="Count" dataDxfId="2">
      <calculatedColumnFormula>IF((COUNTIFS('Falls Diary'!G:G,Data_Analysis!J53,'Falls Diary'!L:L,"yes"))=0,"",(COUNTIFS('Falls Diary'!G:G,Data_Analysis!J53,'Falls Diary'!L:L,"yes")))</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dimension ref="A2:G258"/>
  <sheetViews>
    <sheetView topLeftCell="A115" workbookViewId="0">
      <selection activeCell="B7" sqref="B7"/>
    </sheetView>
  </sheetViews>
  <sheetFormatPr defaultColWidth="9.1796875" defaultRowHeight="14.5"/>
  <cols>
    <col min="1" max="1" width="7.453125" style="4" customWidth="1"/>
    <col min="2" max="2" width="38.54296875" style="4" customWidth="1"/>
    <col min="3" max="3" width="18.1796875" style="176" customWidth="1"/>
    <col min="4" max="4" width="26.81640625" style="4" customWidth="1"/>
    <col min="5" max="5" width="31.7265625" style="89" customWidth="1"/>
    <col min="6" max="6" width="6.453125" style="4" customWidth="1"/>
    <col min="7" max="7" width="33" style="4" customWidth="1"/>
    <col min="8" max="16384" width="9.1796875" style="4"/>
  </cols>
  <sheetData>
    <row r="2" spans="1:7">
      <c r="B2" s="203" t="s">
        <v>149</v>
      </c>
      <c r="C2" s="203"/>
      <c r="D2" s="203"/>
      <c r="E2" s="203"/>
    </row>
    <row r="3" spans="1:7" ht="31.5" customHeight="1">
      <c r="B3" s="203"/>
      <c r="C3" s="203"/>
      <c r="D3" s="203"/>
      <c r="E3" s="203"/>
    </row>
    <row r="4" spans="1:7" ht="40.5" customHeight="1">
      <c r="B4" s="204" t="s">
        <v>117</v>
      </c>
      <c r="C4" s="204"/>
      <c r="D4" s="204"/>
      <c r="E4" s="204"/>
    </row>
    <row r="5" spans="1:7" ht="28.5" customHeight="1"/>
    <row r="6" spans="1:7" s="95" customFormat="1" ht="34.5" customHeight="1">
      <c r="A6" s="185" t="s">
        <v>136</v>
      </c>
      <c r="B6" s="197" t="s">
        <v>108</v>
      </c>
      <c r="C6" s="198" t="s">
        <v>109</v>
      </c>
      <c r="E6" s="199" t="s">
        <v>110</v>
      </c>
    </row>
    <row r="7" spans="1:7">
      <c r="A7" s="186">
        <f>Table2[[#This Row],[Unique initials]]</f>
        <v>0</v>
      </c>
      <c r="B7" s="175"/>
      <c r="C7" s="177"/>
      <c r="E7" s="175"/>
    </row>
    <row r="8" spans="1:7">
      <c r="A8" s="186">
        <f>Table2[[#This Row],[Unique initials]]</f>
        <v>0</v>
      </c>
      <c r="B8" s="175"/>
      <c r="C8" s="178"/>
      <c r="E8" s="175"/>
    </row>
    <row r="9" spans="1:7">
      <c r="A9" s="186">
        <f>Table2[[#This Row],[Unique initials]]</f>
        <v>0</v>
      </c>
      <c r="B9" s="175"/>
      <c r="C9" s="177"/>
      <c r="E9" s="175"/>
    </row>
    <row r="10" spans="1:7">
      <c r="A10" s="186">
        <f>Table2[[#This Row],[Unique initials]]</f>
        <v>0</v>
      </c>
      <c r="B10" s="175"/>
      <c r="C10" s="177"/>
      <c r="E10" s="175"/>
    </row>
    <row r="11" spans="1:7">
      <c r="A11" s="186">
        <f>Table2[[#This Row],[Unique initials]]</f>
        <v>0</v>
      </c>
      <c r="B11" s="175"/>
      <c r="C11" s="177"/>
      <c r="E11" s="177"/>
    </row>
    <row r="12" spans="1:7">
      <c r="A12" s="186">
        <f>Table2[[#This Row],[Unique initials]]</f>
        <v>0</v>
      </c>
      <c r="B12" s="175"/>
      <c r="C12" s="178"/>
      <c r="E12" s="200"/>
    </row>
    <row r="13" spans="1:7">
      <c r="A13" s="186">
        <f>Table2[[#This Row],[Unique initials]]</f>
        <v>0</v>
      </c>
      <c r="B13" s="175"/>
      <c r="C13" s="177"/>
      <c r="E13" s="200"/>
    </row>
    <row r="14" spans="1:7">
      <c r="A14" s="186">
        <f>Table2[[#This Row],[Unique initials]]</f>
        <v>0</v>
      </c>
      <c r="B14" s="175"/>
      <c r="C14" s="177"/>
      <c r="E14" s="200"/>
    </row>
    <row r="15" spans="1:7">
      <c r="A15" s="186">
        <f>Table2[[#This Row],[Unique initials]]</f>
        <v>0</v>
      </c>
      <c r="B15" s="175"/>
      <c r="C15" s="177"/>
      <c r="E15" s="200"/>
    </row>
    <row r="16" spans="1:7">
      <c r="A16" s="186">
        <f>Table2[[#This Row],[Unique initials]]</f>
        <v>0</v>
      </c>
      <c r="B16" s="82"/>
      <c r="C16" s="178"/>
      <c r="E16" s="200"/>
      <c r="G16" s="97" t="s">
        <v>113</v>
      </c>
    </row>
    <row r="17" spans="1:7" ht="15" customHeight="1">
      <c r="A17" s="186">
        <f>Table2[[#This Row],[Unique initials]]</f>
        <v>0</v>
      </c>
      <c r="B17" s="82"/>
      <c r="C17" s="178"/>
      <c r="E17" s="200"/>
      <c r="G17" s="205" t="s">
        <v>133</v>
      </c>
    </row>
    <row r="18" spans="1:7">
      <c r="A18" s="186">
        <f>Table2[[#This Row],[Unique initials]]</f>
        <v>0</v>
      </c>
      <c r="B18" s="82"/>
      <c r="C18" s="178"/>
      <c r="E18" s="200"/>
      <c r="G18" s="205"/>
    </row>
    <row r="19" spans="1:7">
      <c r="A19" s="186">
        <f>Table2[[#This Row],[Unique initials]]</f>
        <v>0</v>
      </c>
      <c r="B19" s="82"/>
      <c r="C19" s="178"/>
      <c r="E19" s="200"/>
      <c r="G19" s="205"/>
    </row>
    <row r="20" spans="1:7">
      <c r="A20" s="186">
        <f>Table2[[#This Row],[Unique initials]]</f>
        <v>0</v>
      </c>
      <c r="B20" s="82"/>
      <c r="C20" s="179"/>
      <c r="E20" s="200"/>
      <c r="G20" s="205"/>
    </row>
    <row r="21" spans="1:7">
      <c r="A21" s="186">
        <f>Table2[[#This Row],[Unique initials]]</f>
        <v>0</v>
      </c>
      <c r="B21" s="82"/>
      <c r="C21" s="179"/>
      <c r="E21" s="200"/>
    </row>
    <row r="22" spans="1:7">
      <c r="A22" s="186">
        <f>Table2[[#This Row],[Unique initials]]</f>
        <v>0</v>
      </c>
      <c r="B22" s="82"/>
      <c r="C22" s="179"/>
      <c r="E22" s="200"/>
    </row>
    <row r="23" spans="1:7">
      <c r="A23" s="186">
        <f>Table2[[#This Row],[Unique initials]]</f>
        <v>0</v>
      </c>
      <c r="B23" s="82"/>
      <c r="C23" s="177"/>
      <c r="E23" s="200"/>
    </row>
    <row r="24" spans="1:7">
      <c r="A24" s="186">
        <f>Table2[[#This Row],[Unique initials]]</f>
        <v>0</v>
      </c>
      <c r="B24" s="82"/>
      <c r="C24" s="179"/>
      <c r="E24" s="200"/>
    </row>
    <row r="25" spans="1:7">
      <c r="A25" s="186">
        <f>Table2[[#This Row],[Unique initials]]</f>
        <v>0</v>
      </c>
      <c r="B25" s="82"/>
      <c r="C25" s="179"/>
      <c r="E25" s="200"/>
    </row>
    <row r="26" spans="1:7">
      <c r="A26" s="186">
        <f>Table2[[#This Row],[Unique initials]]</f>
        <v>0</v>
      </c>
      <c r="B26" s="82"/>
      <c r="C26" s="179"/>
      <c r="E26" s="200"/>
    </row>
    <row r="27" spans="1:7">
      <c r="A27" s="186">
        <f>Table2[[#This Row],[Unique initials]]</f>
        <v>0</v>
      </c>
      <c r="B27" s="82"/>
      <c r="C27" s="179"/>
    </row>
    <row r="28" spans="1:7">
      <c r="A28" s="186">
        <f>Table2[[#This Row],[Unique initials]]</f>
        <v>0</v>
      </c>
      <c r="B28" s="82"/>
      <c r="C28" s="178"/>
    </row>
    <row r="29" spans="1:7">
      <c r="A29" s="186">
        <f>Table2[[#This Row],[Unique initials]]</f>
        <v>0</v>
      </c>
      <c r="B29" s="82"/>
      <c r="C29" s="178"/>
    </row>
    <row r="30" spans="1:7">
      <c r="A30" s="186">
        <f>Table2[[#This Row],[Unique initials]]</f>
        <v>0</v>
      </c>
      <c r="B30" s="82"/>
      <c r="C30" s="178"/>
    </row>
    <row r="31" spans="1:7">
      <c r="A31" s="186">
        <f>Table2[[#This Row],[Unique initials]]</f>
        <v>0</v>
      </c>
      <c r="B31" s="82"/>
      <c r="C31" s="178"/>
    </row>
    <row r="32" spans="1:7">
      <c r="A32" s="186">
        <f>Table2[[#This Row],[Unique initials]]</f>
        <v>0</v>
      </c>
      <c r="B32" s="82"/>
      <c r="C32" s="178"/>
    </row>
    <row r="33" spans="1:3">
      <c r="A33" s="186">
        <f>Table2[[#This Row],[Unique initials]]</f>
        <v>0</v>
      </c>
      <c r="B33" s="82"/>
      <c r="C33" s="178"/>
    </row>
    <row r="34" spans="1:3">
      <c r="A34" s="186">
        <f>Table2[[#This Row],[Unique initials]]</f>
        <v>0</v>
      </c>
      <c r="B34" s="82"/>
      <c r="C34" s="178"/>
    </row>
    <row r="35" spans="1:3">
      <c r="A35" s="186">
        <f>Table2[[#This Row],[Unique initials]]</f>
        <v>0</v>
      </c>
      <c r="B35" s="82"/>
      <c r="C35" s="178"/>
    </row>
    <row r="36" spans="1:3">
      <c r="A36" s="186">
        <f>Table2[[#This Row],[Unique initials]]</f>
        <v>0</v>
      </c>
      <c r="B36" s="82"/>
      <c r="C36" s="178"/>
    </row>
    <row r="37" spans="1:3">
      <c r="A37" s="186">
        <f>Table2[[#This Row],[Unique initials]]</f>
        <v>0</v>
      </c>
      <c r="B37" s="82"/>
      <c r="C37" s="178"/>
    </row>
    <row r="38" spans="1:3">
      <c r="A38" s="186">
        <f>Table2[[#This Row],[Unique initials]]</f>
        <v>0</v>
      </c>
      <c r="B38" s="82"/>
      <c r="C38" s="178"/>
    </row>
    <row r="39" spans="1:3">
      <c r="A39" s="186">
        <f>Table2[[#This Row],[Unique initials]]</f>
        <v>0</v>
      </c>
      <c r="B39" s="82"/>
      <c r="C39" s="178"/>
    </row>
    <row r="40" spans="1:3">
      <c r="A40" s="186">
        <f>Table2[[#This Row],[Unique initials]]</f>
        <v>0</v>
      </c>
      <c r="B40" s="82"/>
      <c r="C40" s="178"/>
    </row>
    <row r="41" spans="1:3">
      <c r="A41" s="186">
        <f>Table2[[#This Row],[Unique initials]]</f>
        <v>0</v>
      </c>
      <c r="B41" s="82"/>
      <c r="C41" s="178"/>
    </row>
    <row r="42" spans="1:3">
      <c r="A42" s="186">
        <f>Table2[[#This Row],[Unique initials]]</f>
        <v>0</v>
      </c>
      <c r="B42" s="82"/>
      <c r="C42" s="178"/>
    </row>
    <row r="43" spans="1:3">
      <c r="A43" s="186">
        <f>Table2[[#This Row],[Unique initials]]</f>
        <v>0</v>
      </c>
      <c r="B43" s="82"/>
      <c r="C43" s="178"/>
    </row>
    <row r="44" spans="1:3">
      <c r="A44" s="186">
        <f>Table2[[#This Row],[Unique initials]]</f>
        <v>0</v>
      </c>
      <c r="B44" s="82"/>
      <c r="C44" s="178"/>
    </row>
    <row r="45" spans="1:3">
      <c r="A45" s="186">
        <f>Table2[[#This Row],[Unique initials]]</f>
        <v>0</v>
      </c>
      <c r="B45" s="82"/>
      <c r="C45" s="178"/>
    </row>
    <row r="46" spans="1:3">
      <c r="A46" s="186">
        <f>Table2[[#This Row],[Unique initials]]</f>
        <v>0</v>
      </c>
      <c r="B46" s="82"/>
      <c r="C46" s="178"/>
    </row>
    <row r="47" spans="1:3">
      <c r="A47" s="186">
        <f>Table2[[#This Row],[Unique initials]]</f>
        <v>0</v>
      </c>
      <c r="B47" s="82"/>
      <c r="C47" s="178"/>
    </row>
    <row r="48" spans="1:3">
      <c r="A48" s="186">
        <f>Table2[[#This Row],[Unique initials]]</f>
        <v>0</v>
      </c>
      <c r="B48" s="82"/>
      <c r="C48" s="178"/>
    </row>
    <row r="49" spans="1:3">
      <c r="A49" s="186">
        <f>Table2[[#This Row],[Unique initials]]</f>
        <v>0</v>
      </c>
      <c r="B49" s="82"/>
      <c r="C49" s="178"/>
    </row>
    <row r="50" spans="1:3">
      <c r="A50" s="186">
        <f>Table2[[#This Row],[Unique initials]]</f>
        <v>0</v>
      </c>
      <c r="B50" s="82"/>
      <c r="C50" s="178"/>
    </row>
    <row r="51" spans="1:3">
      <c r="A51" s="186">
        <f>Table2[[#This Row],[Unique initials]]</f>
        <v>0</v>
      </c>
      <c r="B51" s="82"/>
      <c r="C51" s="178"/>
    </row>
    <row r="52" spans="1:3">
      <c r="A52" s="186">
        <f>Table2[[#This Row],[Unique initials]]</f>
        <v>0</v>
      </c>
      <c r="B52" s="82"/>
      <c r="C52" s="178"/>
    </row>
    <row r="53" spans="1:3">
      <c r="A53" s="186">
        <f>Table2[[#This Row],[Unique initials]]</f>
        <v>0</v>
      </c>
      <c r="B53" s="82"/>
      <c r="C53" s="178"/>
    </row>
    <row r="54" spans="1:3">
      <c r="A54" s="186">
        <f>Table2[[#This Row],[Unique initials]]</f>
        <v>0</v>
      </c>
      <c r="B54" s="82"/>
      <c r="C54" s="178"/>
    </row>
    <row r="55" spans="1:3">
      <c r="A55" s="186">
        <f>Table2[[#This Row],[Unique initials]]</f>
        <v>0</v>
      </c>
      <c r="B55" s="82"/>
      <c r="C55" s="178"/>
    </row>
    <row r="56" spans="1:3">
      <c r="A56" s="186">
        <f>Table2[[#This Row],[Unique initials]]</f>
        <v>0</v>
      </c>
      <c r="B56" s="94"/>
      <c r="C56" s="179"/>
    </row>
    <row r="57" spans="1:3">
      <c r="A57" s="186">
        <f>Table2[[#This Row],[Unique initials]]</f>
        <v>0</v>
      </c>
      <c r="B57" s="94"/>
      <c r="C57" s="179"/>
    </row>
    <row r="58" spans="1:3">
      <c r="A58" s="186">
        <f>Table2[[#This Row],[Unique initials]]</f>
        <v>0</v>
      </c>
      <c r="B58" s="94"/>
      <c r="C58" s="179"/>
    </row>
    <row r="59" spans="1:3">
      <c r="A59" s="186">
        <f>Table2[[#This Row],[Unique initials]]</f>
        <v>0</v>
      </c>
      <c r="B59" s="94"/>
      <c r="C59" s="179"/>
    </row>
    <row r="60" spans="1:3">
      <c r="A60" s="186">
        <f>Table2[[#This Row],[Unique initials]]</f>
        <v>0</v>
      </c>
      <c r="B60" s="94"/>
      <c r="C60" s="179"/>
    </row>
    <row r="61" spans="1:3">
      <c r="A61" s="186">
        <f>Table2[[#This Row],[Unique initials]]</f>
        <v>0</v>
      </c>
      <c r="B61" s="94"/>
      <c r="C61" s="179"/>
    </row>
    <row r="62" spans="1:3">
      <c r="A62" s="186">
        <f>Table2[[#This Row],[Unique initials]]</f>
        <v>0</v>
      </c>
      <c r="B62" s="94"/>
      <c r="C62" s="179"/>
    </row>
    <row r="63" spans="1:3">
      <c r="A63" s="186">
        <f>Table2[[#This Row],[Unique initials]]</f>
        <v>0</v>
      </c>
      <c r="B63" s="94"/>
      <c r="C63" s="179"/>
    </row>
    <row r="64" spans="1:3">
      <c r="A64" s="186">
        <f>Table2[[#This Row],[Unique initials]]</f>
        <v>0</v>
      </c>
      <c r="B64" s="94"/>
      <c r="C64" s="179"/>
    </row>
    <row r="65" spans="1:3">
      <c r="A65" s="186">
        <f>Table2[[#This Row],[Unique initials]]</f>
        <v>0</v>
      </c>
      <c r="B65" s="94"/>
      <c r="C65" s="179"/>
    </row>
    <row r="66" spans="1:3">
      <c r="A66" s="186">
        <f>Table2[[#This Row],[Unique initials]]</f>
        <v>0</v>
      </c>
      <c r="B66" s="94"/>
      <c r="C66" s="179"/>
    </row>
    <row r="67" spans="1:3">
      <c r="A67" s="186">
        <f>Table2[[#This Row],[Unique initials]]</f>
        <v>0</v>
      </c>
      <c r="B67" s="94"/>
      <c r="C67" s="179"/>
    </row>
    <row r="68" spans="1:3">
      <c r="A68" s="186">
        <f>Table2[[#This Row],[Unique initials]]</f>
        <v>0</v>
      </c>
      <c r="B68" s="94"/>
      <c r="C68" s="179"/>
    </row>
    <row r="69" spans="1:3">
      <c r="A69" s="186">
        <f>Table2[[#This Row],[Unique initials]]</f>
        <v>0</v>
      </c>
      <c r="B69" s="94"/>
      <c r="C69" s="179"/>
    </row>
    <row r="70" spans="1:3">
      <c r="A70" s="186">
        <f>Table2[[#This Row],[Unique initials]]</f>
        <v>0</v>
      </c>
      <c r="B70" s="94"/>
      <c r="C70" s="179"/>
    </row>
    <row r="71" spans="1:3">
      <c r="A71" s="186">
        <f>Table2[[#This Row],[Unique initials]]</f>
        <v>0</v>
      </c>
      <c r="B71" s="94"/>
      <c r="C71" s="179"/>
    </row>
    <row r="72" spans="1:3">
      <c r="A72" s="186">
        <f>Table2[[#This Row],[Unique initials]]</f>
        <v>0</v>
      </c>
      <c r="B72" s="94"/>
      <c r="C72" s="179"/>
    </row>
    <row r="73" spans="1:3">
      <c r="A73" s="186">
        <f>Table2[[#This Row],[Unique initials]]</f>
        <v>0</v>
      </c>
      <c r="B73" s="94"/>
      <c r="C73" s="179"/>
    </row>
    <row r="74" spans="1:3">
      <c r="A74" s="186">
        <f>Table2[[#This Row],[Unique initials]]</f>
        <v>0</v>
      </c>
      <c r="B74" s="94"/>
      <c r="C74" s="179"/>
    </row>
    <row r="75" spans="1:3">
      <c r="A75" s="186">
        <f>Table2[[#This Row],[Unique initials]]</f>
        <v>0</v>
      </c>
      <c r="B75" s="94"/>
      <c r="C75" s="179"/>
    </row>
    <row r="76" spans="1:3">
      <c r="A76" s="186">
        <f>Table2[[#This Row],[Unique initials]]</f>
        <v>0</v>
      </c>
      <c r="B76" s="94"/>
      <c r="C76" s="179"/>
    </row>
    <row r="77" spans="1:3">
      <c r="A77" s="186">
        <f>Table2[[#This Row],[Unique initials]]</f>
        <v>0</v>
      </c>
      <c r="B77" s="94"/>
      <c r="C77" s="179"/>
    </row>
    <row r="78" spans="1:3">
      <c r="A78" s="186">
        <f>Table2[[#This Row],[Unique initials]]</f>
        <v>0</v>
      </c>
      <c r="B78" s="94"/>
      <c r="C78" s="179"/>
    </row>
    <row r="79" spans="1:3">
      <c r="A79" s="186">
        <f>Table2[[#This Row],[Unique initials]]</f>
        <v>0</v>
      </c>
      <c r="B79" s="94"/>
      <c r="C79" s="179"/>
    </row>
    <row r="80" spans="1:3">
      <c r="A80" s="186">
        <f>Table2[[#This Row],[Unique initials]]</f>
        <v>0</v>
      </c>
      <c r="B80" s="94"/>
      <c r="C80" s="179"/>
    </row>
    <row r="81" spans="1:3">
      <c r="A81" s="186">
        <f>Table2[[#This Row],[Unique initials]]</f>
        <v>0</v>
      </c>
      <c r="B81" s="94"/>
      <c r="C81" s="179"/>
    </row>
    <row r="82" spans="1:3">
      <c r="A82" s="186">
        <f>Table2[[#This Row],[Unique initials]]</f>
        <v>0</v>
      </c>
      <c r="B82" s="94"/>
      <c r="C82" s="179"/>
    </row>
    <row r="83" spans="1:3">
      <c r="A83" s="186">
        <f>Table2[[#This Row],[Unique initials]]</f>
        <v>0</v>
      </c>
      <c r="B83" s="94"/>
      <c r="C83" s="179"/>
    </row>
    <row r="84" spans="1:3">
      <c r="A84" s="186">
        <f>Table2[[#This Row],[Unique initials]]</f>
        <v>0</v>
      </c>
      <c r="B84" s="94"/>
      <c r="C84" s="179"/>
    </row>
    <row r="85" spans="1:3">
      <c r="A85" s="186">
        <f>Table2[[#This Row],[Unique initials]]</f>
        <v>0</v>
      </c>
      <c r="B85" s="94"/>
      <c r="C85" s="179"/>
    </row>
    <row r="86" spans="1:3">
      <c r="A86" s="186">
        <f>Table2[[#This Row],[Unique initials]]</f>
        <v>0</v>
      </c>
      <c r="B86" s="94"/>
      <c r="C86" s="179"/>
    </row>
    <row r="87" spans="1:3">
      <c r="A87" s="186">
        <f>Table2[[#This Row],[Unique initials]]</f>
        <v>0</v>
      </c>
      <c r="B87" s="94"/>
      <c r="C87" s="179"/>
    </row>
    <row r="88" spans="1:3">
      <c r="A88" s="186">
        <f>Table2[[#This Row],[Unique initials]]</f>
        <v>0</v>
      </c>
      <c r="B88" s="94"/>
      <c r="C88" s="179"/>
    </row>
    <row r="89" spans="1:3">
      <c r="A89" s="186">
        <f>Table2[[#This Row],[Unique initials]]</f>
        <v>0</v>
      </c>
      <c r="B89" s="94"/>
      <c r="C89" s="179"/>
    </row>
    <row r="90" spans="1:3">
      <c r="A90" s="186">
        <f>Table2[[#This Row],[Unique initials]]</f>
        <v>0</v>
      </c>
      <c r="B90" s="94"/>
      <c r="C90" s="179"/>
    </row>
    <row r="91" spans="1:3">
      <c r="A91" s="186">
        <f>Table2[[#This Row],[Unique initials]]</f>
        <v>0</v>
      </c>
      <c r="B91" s="94"/>
      <c r="C91" s="179"/>
    </row>
    <row r="92" spans="1:3">
      <c r="A92" s="186">
        <f>Table2[[#This Row],[Unique initials]]</f>
        <v>0</v>
      </c>
      <c r="B92" s="94"/>
      <c r="C92" s="179"/>
    </row>
    <row r="93" spans="1:3">
      <c r="A93" s="186">
        <f>Table2[[#This Row],[Unique initials]]</f>
        <v>0</v>
      </c>
      <c r="B93" s="94"/>
      <c r="C93" s="179"/>
    </row>
    <row r="94" spans="1:3">
      <c r="A94" s="186">
        <f>Table2[[#This Row],[Unique initials]]</f>
        <v>0</v>
      </c>
      <c r="B94" s="94"/>
      <c r="C94" s="179"/>
    </row>
    <row r="95" spans="1:3">
      <c r="A95" s="186">
        <f>Table2[[#This Row],[Unique initials]]</f>
        <v>0</v>
      </c>
      <c r="B95" s="94"/>
      <c r="C95" s="179"/>
    </row>
    <row r="96" spans="1:3">
      <c r="A96" s="186">
        <f>Table2[[#This Row],[Unique initials]]</f>
        <v>0</v>
      </c>
      <c r="B96" s="94"/>
      <c r="C96" s="179"/>
    </row>
    <row r="97" spans="1:3">
      <c r="A97" s="186">
        <f>Table2[[#This Row],[Unique initials]]</f>
        <v>0</v>
      </c>
      <c r="B97" s="94"/>
      <c r="C97" s="179"/>
    </row>
    <row r="98" spans="1:3">
      <c r="A98" s="186">
        <f>Table2[[#This Row],[Unique initials]]</f>
        <v>0</v>
      </c>
      <c r="B98" s="94"/>
      <c r="C98" s="179"/>
    </row>
    <row r="99" spans="1:3">
      <c r="A99" s="186">
        <f>Table2[[#This Row],[Unique initials]]</f>
        <v>0</v>
      </c>
      <c r="B99" s="94"/>
      <c r="C99" s="179"/>
    </row>
    <row r="100" spans="1:3">
      <c r="A100" s="186">
        <f>Table2[[#This Row],[Unique initials]]</f>
        <v>0</v>
      </c>
      <c r="B100" s="94"/>
      <c r="C100" s="179"/>
    </row>
    <row r="101" spans="1:3">
      <c r="A101" s="186">
        <f>Table2[[#This Row],[Unique initials]]</f>
        <v>0</v>
      </c>
      <c r="B101" s="94"/>
      <c r="C101" s="179"/>
    </row>
    <row r="102" spans="1:3">
      <c r="A102" s="186">
        <f>Table2[[#This Row],[Unique initials]]</f>
        <v>0</v>
      </c>
      <c r="B102" s="94"/>
      <c r="C102" s="179"/>
    </row>
    <row r="103" spans="1:3">
      <c r="A103" s="186">
        <f>Table2[[#This Row],[Unique initials]]</f>
        <v>0</v>
      </c>
      <c r="B103" s="94"/>
      <c r="C103" s="179"/>
    </row>
    <row r="104" spans="1:3">
      <c r="A104" s="186">
        <f>Table2[[#This Row],[Unique initials]]</f>
        <v>0</v>
      </c>
      <c r="B104" s="94"/>
      <c r="C104" s="179"/>
    </row>
    <row r="105" spans="1:3">
      <c r="A105" s="186">
        <f>Table2[[#This Row],[Unique initials]]</f>
        <v>0</v>
      </c>
      <c r="B105" s="94"/>
      <c r="C105" s="179"/>
    </row>
    <row r="106" spans="1:3">
      <c r="A106" s="186">
        <f>Table2[[#This Row],[Unique initials]]</f>
        <v>0</v>
      </c>
      <c r="B106" s="94"/>
      <c r="C106" s="179"/>
    </row>
    <row r="107" spans="1:3">
      <c r="A107" s="186">
        <f>Table2[[#This Row],[Unique initials]]</f>
        <v>0</v>
      </c>
      <c r="B107" s="94"/>
      <c r="C107" s="179"/>
    </row>
    <row r="108" spans="1:3">
      <c r="A108" s="186">
        <f>Table2[[#This Row],[Unique initials]]</f>
        <v>0</v>
      </c>
      <c r="B108" s="94"/>
      <c r="C108" s="179"/>
    </row>
    <row r="109" spans="1:3">
      <c r="A109" s="186">
        <f>Table2[[#This Row],[Unique initials]]</f>
        <v>0</v>
      </c>
      <c r="B109" s="94"/>
      <c r="C109" s="179"/>
    </row>
    <row r="110" spans="1:3">
      <c r="A110" s="186">
        <f>Table2[[#This Row],[Unique initials]]</f>
        <v>0</v>
      </c>
      <c r="B110" s="94"/>
      <c r="C110" s="179"/>
    </row>
    <row r="111" spans="1:3">
      <c r="A111" s="186">
        <f>Table2[[#This Row],[Unique initials]]</f>
        <v>0</v>
      </c>
      <c r="B111" s="94"/>
      <c r="C111" s="179"/>
    </row>
    <row r="112" spans="1:3">
      <c r="A112" s="186">
        <f>Table2[[#This Row],[Unique initials]]</f>
        <v>0</v>
      </c>
      <c r="B112" s="94"/>
      <c r="C112" s="179"/>
    </row>
    <row r="113" spans="1:3">
      <c r="A113" s="186">
        <f>Table2[[#This Row],[Unique initials]]</f>
        <v>0</v>
      </c>
      <c r="B113" s="94"/>
      <c r="C113" s="179"/>
    </row>
    <row r="114" spans="1:3">
      <c r="A114" s="186">
        <f>Table2[[#This Row],[Unique initials]]</f>
        <v>0</v>
      </c>
      <c r="B114" s="94"/>
      <c r="C114" s="179"/>
    </row>
    <row r="115" spans="1:3">
      <c r="A115" s="186">
        <f>Table2[[#This Row],[Unique initials]]</f>
        <v>0</v>
      </c>
      <c r="B115" s="94"/>
      <c r="C115" s="179"/>
    </row>
    <row r="116" spans="1:3">
      <c r="A116" s="186">
        <f>Table2[[#This Row],[Unique initials]]</f>
        <v>0</v>
      </c>
      <c r="B116" s="94"/>
      <c r="C116" s="179"/>
    </row>
    <row r="117" spans="1:3">
      <c r="A117" s="186">
        <f>Table2[[#This Row],[Unique initials]]</f>
        <v>0</v>
      </c>
      <c r="B117" s="94"/>
      <c r="C117" s="179"/>
    </row>
    <row r="118" spans="1:3">
      <c r="A118" s="186">
        <f>Table2[[#This Row],[Unique initials]]</f>
        <v>0</v>
      </c>
      <c r="B118" s="94"/>
      <c r="C118" s="179"/>
    </row>
    <row r="119" spans="1:3">
      <c r="A119" s="186">
        <f>Table2[[#This Row],[Unique initials]]</f>
        <v>0</v>
      </c>
      <c r="B119" s="94"/>
      <c r="C119" s="179"/>
    </row>
    <row r="120" spans="1:3">
      <c r="A120" s="186">
        <f>Table2[[#This Row],[Unique initials]]</f>
        <v>0</v>
      </c>
      <c r="B120" s="94"/>
      <c r="C120" s="179"/>
    </row>
    <row r="121" spans="1:3">
      <c r="A121" s="186">
        <f>Table2[[#This Row],[Unique initials]]</f>
        <v>0</v>
      </c>
      <c r="B121" s="94"/>
      <c r="C121" s="179"/>
    </row>
    <row r="122" spans="1:3">
      <c r="A122" s="186">
        <f>Table2[[#This Row],[Unique initials]]</f>
        <v>0</v>
      </c>
      <c r="B122" s="94"/>
      <c r="C122" s="179"/>
    </row>
    <row r="123" spans="1:3">
      <c r="A123" s="186">
        <f>Table2[[#This Row],[Unique initials]]</f>
        <v>0</v>
      </c>
      <c r="B123" s="94"/>
      <c r="C123" s="179"/>
    </row>
    <row r="124" spans="1:3">
      <c r="A124" s="186">
        <f>Table2[[#This Row],[Unique initials]]</f>
        <v>0</v>
      </c>
      <c r="B124" s="94"/>
      <c r="C124" s="179"/>
    </row>
    <row r="125" spans="1:3">
      <c r="A125" s="186">
        <f>Table2[[#This Row],[Unique initials]]</f>
        <v>0</v>
      </c>
      <c r="B125" s="94"/>
      <c r="C125" s="179"/>
    </row>
    <row r="126" spans="1:3">
      <c r="A126" s="186">
        <f>Table2[[#This Row],[Unique initials]]</f>
        <v>0</v>
      </c>
      <c r="B126" s="94"/>
      <c r="C126" s="179"/>
    </row>
    <row r="127" spans="1:3">
      <c r="A127" s="186">
        <f>Table2[[#This Row],[Unique initials]]</f>
        <v>0</v>
      </c>
      <c r="B127" s="94"/>
      <c r="C127" s="179"/>
    </row>
    <row r="128" spans="1:3">
      <c r="A128" s="186">
        <f>Table2[[#This Row],[Unique initials]]</f>
        <v>0</v>
      </c>
      <c r="B128" s="94"/>
      <c r="C128" s="179"/>
    </row>
    <row r="129" spans="1:3">
      <c r="A129" s="186">
        <f>Table2[[#This Row],[Unique initials]]</f>
        <v>0</v>
      </c>
      <c r="B129" s="94"/>
      <c r="C129" s="179"/>
    </row>
    <row r="130" spans="1:3">
      <c r="A130" s="186">
        <f>Table2[[#This Row],[Unique initials]]</f>
        <v>0</v>
      </c>
      <c r="B130" s="94"/>
      <c r="C130" s="179"/>
    </row>
    <row r="131" spans="1:3">
      <c r="A131" s="186">
        <f>Table2[[#This Row],[Unique initials]]</f>
        <v>0</v>
      </c>
      <c r="B131" s="94"/>
      <c r="C131" s="179"/>
    </row>
    <row r="132" spans="1:3">
      <c r="A132" s="186">
        <f>Table2[[#This Row],[Unique initials]]</f>
        <v>0</v>
      </c>
      <c r="B132" s="94"/>
      <c r="C132" s="179"/>
    </row>
    <row r="133" spans="1:3">
      <c r="A133" s="186">
        <f>Table2[[#This Row],[Unique initials]]</f>
        <v>0</v>
      </c>
      <c r="B133" s="94"/>
      <c r="C133" s="179"/>
    </row>
    <row r="134" spans="1:3">
      <c r="A134" s="186">
        <f>Table2[[#This Row],[Unique initials]]</f>
        <v>0</v>
      </c>
      <c r="B134" s="94"/>
      <c r="C134" s="179"/>
    </row>
    <row r="135" spans="1:3">
      <c r="A135" s="186">
        <f>Table2[[#This Row],[Unique initials]]</f>
        <v>0</v>
      </c>
      <c r="B135" s="94"/>
      <c r="C135" s="179"/>
    </row>
    <row r="136" spans="1:3">
      <c r="A136" s="186">
        <f>Table2[[#This Row],[Unique initials]]</f>
        <v>0</v>
      </c>
      <c r="B136" s="94"/>
      <c r="C136" s="179"/>
    </row>
    <row r="137" spans="1:3">
      <c r="A137" s="186">
        <f>Table2[[#This Row],[Unique initials]]</f>
        <v>0</v>
      </c>
      <c r="B137" s="94"/>
      <c r="C137" s="179"/>
    </row>
    <row r="138" spans="1:3">
      <c r="A138" s="186">
        <f>Table2[[#This Row],[Unique initials]]</f>
        <v>0</v>
      </c>
      <c r="B138" s="94"/>
      <c r="C138" s="179"/>
    </row>
    <row r="139" spans="1:3">
      <c r="A139" s="186">
        <f>Table2[[#This Row],[Unique initials]]</f>
        <v>0</v>
      </c>
      <c r="B139" s="94"/>
      <c r="C139" s="179"/>
    </row>
    <row r="140" spans="1:3">
      <c r="A140" s="186">
        <f>Table2[[#This Row],[Unique initials]]</f>
        <v>0</v>
      </c>
      <c r="B140" s="94"/>
      <c r="C140" s="179"/>
    </row>
    <row r="141" spans="1:3">
      <c r="A141" s="186">
        <f>Table2[[#This Row],[Unique initials]]</f>
        <v>0</v>
      </c>
      <c r="B141" s="94"/>
      <c r="C141" s="179"/>
    </row>
    <row r="142" spans="1:3">
      <c r="A142" s="186">
        <f>Table2[[#This Row],[Unique initials]]</f>
        <v>0</v>
      </c>
      <c r="B142" s="94"/>
      <c r="C142" s="179"/>
    </row>
    <row r="143" spans="1:3">
      <c r="A143" s="186">
        <f>Table2[[#This Row],[Unique initials]]</f>
        <v>0</v>
      </c>
      <c r="B143" s="94"/>
      <c r="C143" s="179"/>
    </row>
    <row r="144" spans="1:3">
      <c r="A144" s="186">
        <f>Table2[[#This Row],[Unique initials]]</f>
        <v>0</v>
      </c>
      <c r="B144" s="94"/>
      <c r="C144" s="179"/>
    </row>
    <row r="145" spans="1:3">
      <c r="A145" s="186">
        <f>Table2[[#This Row],[Unique initials]]</f>
        <v>0</v>
      </c>
      <c r="B145" s="94"/>
      <c r="C145" s="179"/>
    </row>
    <row r="146" spans="1:3">
      <c r="A146" s="186">
        <f>Table2[[#This Row],[Unique initials]]</f>
        <v>0</v>
      </c>
      <c r="B146" s="94"/>
      <c r="C146" s="179"/>
    </row>
    <row r="147" spans="1:3">
      <c r="A147" s="186">
        <f>Table2[[#This Row],[Unique initials]]</f>
        <v>0</v>
      </c>
      <c r="B147" s="94"/>
      <c r="C147" s="179"/>
    </row>
    <row r="148" spans="1:3">
      <c r="A148" s="186">
        <f>Table2[[#This Row],[Unique initials]]</f>
        <v>0</v>
      </c>
      <c r="B148" s="94"/>
      <c r="C148" s="179"/>
    </row>
    <row r="149" spans="1:3">
      <c r="A149" s="186">
        <f>Table2[[#This Row],[Unique initials]]</f>
        <v>0</v>
      </c>
      <c r="B149" s="94"/>
      <c r="C149" s="179"/>
    </row>
    <row r="150" spans="1:3">
      <c r="A150" s="186">
        <f>Table2[[#This Row],[Unique initials]]</f>
        <v>0</v>
      </c>
      <c r="B150" s="94"/>
      <c r="C150" s="179"/>
    </row>
    <row r="151" spans="1:3">
      <c r="A151" s="186">
        <f>Table2[[#This Row],[Unique initials]]</f>
        <v>0</v>
      </c>
      <c r="B151" s="94"/>
      <c r="C151" s="179"/>
    </row>
    <row r="152" spans="1:3">
      <c r="A152" s="186">
        <f>Table2[[#This Row],[Unique initials]]</f>
        <v>0</v>
      </c>
      <c r="B152" s="94"/>
      <c r="C152" s="179"/>
    </row>
    <row r="153" spans="1:3">
      <c r="A153" s="186">
        <f>Table2[[#This Row],[Unique initials]]</f>
        <v>0</v>
      </c>
      <c r="B153" s="94"/>
      <c r="C153" s="179"/>
    </row>
    <row r="154" spans="1:3">
      <c r="A154" s="186">
        <f>Table2[[#This Row],[Unique initials]]</f>
        <v>0</v>
      </c>
      <c r="B154" s="94"/>
      <c r="C154" s="179"/>
    </row>
    <row r="155" spans="1:3">
      <c r="A155" s="186">
        <f>Table2[[#This Row],[Unique initials]]</f>
        <v>0</v>
      </c>
      <c r="B155" s="94"/>
      <c r="C155" s="179"/>
    </row>
    <row r="156" spans="1:3">
      <c r="A156" s="186">
        <f>Table2[[#This Row],[Unique initials]]</f>
        <v>0</v>
      </c>
      <c r="B156" s="94"/>
      <c r="C156" s="179"/>
    </row>
    <row r="157" spans="1:3">
      <c r="A157" s="186">
        <f>Table2[[#This Row],[Unique initials]]</f>
        <v>0</v>
      </c>
      <c r="B157" s="94"/>
      <c r="C157" s="179"/>
    </row>
    <row r="158" spans="1:3">
      <c r="A158" s="186">
        <f>Table2[[#This Row],[Unique initials]]</f>
        <v>0</v>
      </c>
      <c r="B158" s="94"/>
      <c r="C158" s="179"/>
    </row>
    <row r="159" spans="1:3">
      <c r="A159" s="186">
        <f>Table2[[#This Row],[Unique initials]]</f>
        <v>0</v>
      </c>
      <c r="B159" s="94"/>
      <c r="C159" s="179"/>
    </row>
    <row r="160" spans="1:3">
      <c r="A160" s="186">
        <f>Table2[[#This Row],[Unique initials]]</f>
        <v>0</v>
      </c>
      <c r="B160" s="94"/>
      <c r="C160" s="179"/>
    </row>
    <row r="161" spans="1:3">
      <c r="A161" s="186">
        <f>Table2[[#This Row],[Unique initials]]</f>
        <v>0</v>
      </c>
      <c r="B161" s="94"/>
      <c r="C161" s="179"/>
    </row>
    <row r="162" spans="1:3">
      <c r="A162" s="186">
        <f>Table2[[#This Row],[Unique initials]]</f>
        <v>0</v>
      </c>
      <c r="B162" s="94"/>
      <c r="C162" s="179"/>
    </row>
    <row r="163" spans="1:3">
      <c r="A163" s="186">
        <f>Table2[[#This Row],[Unique initials]]</f>
        <v>0</v>
      </c>
      <c r="B163" s="94"/>
      <c r="C163" s="179"/>
    </row>
    <row r="164" spans="1:3">
      <c r="A164" s="186">
        <f>Table2[[#This Row],[Unique initials]]</f>
        <v>0</v>
      </c>
      <c r="B164" s="94"/>
      <c r="C164" s="179"/>
    </row>
    <row r="165" spans="1:3">
      <c r="A165" s="186">
        <f>Table2[[#This Row],[Unique initials]]</f>
        <v>0</v>
      </c>
      <c r="B165" s="82"/>
      <c r="C165" s="178"/>
    </row>
    <row r="166" spans="1:3">
      <c r="A166" s="186">
        <f>Table2[[#This Row],[Unique initials]]</f>
        <v>0</v>
      </c>
      <c r="B166" s="82"/>
      <c r="C166" s="178"/>
    </row>
    <row r="167" spans="1:3">
      <c r="A167" s="186">
        <f>Table2[[#This Row],[Unique initials]]</f>
        <v>0</v>
      </c>
      <c r="B167" s="82"/>
      <c r="C167" s="178"/>
    </row>
    <row r="168" spans="1:3">
      <c r="A168" s="186">
        <f>Table2[[#This Row],[Unique initials]]</f>
        <v>0</v>
      </c>
      <c r="B168" s="82"/>
      <c r="C168" s="178"/>
    </row>
    <row r="169" spans="1:3">
      <c r="A169" s="186">
        <f>Table2[[#This Row],[Unique initials]]</f>
        <v>0</v>
      </c>
      <c r="B169" s="82"/>
      <c r="C169" s="178"/>
    </row>
    <row r="170" spans="1:3">
      <c r="A170" s="186">
        <f>Table2[[#This Row],[Unique initials]]</f>
        <v>0</v>
      </c>
      <c r="B170" s="82"/>
      <c r="C170" s="178"/>
    </row>
    <row r="171" spans="1:3">
      <c r="A171" s="186">
        <f>Table2[[#This Row],[Unique initials]]</f>
        <v>0</v>
      </c>
      <c r="B171" s="82"/>
      <c r="C171" s="178"/>
    </row>
    <row r="172" spans="1:3">
      <c r="A172" s="186">
        <f>Table2[[#This Row],[Unique initials]]</f>
        <v>0</v>
      </c>
      <c r="B172" s="82"/>
      <c r="C172" s="178"/>
    </row>
    <row r="173" spans="1:3">
      <c r="A173" s="186">
        <f>Table2[[#This Row],[Unique initials]]</f>
        <v>0</v>
      </c>
      <c r="B173" s="82"/>
      <c r="C173" s="178"/>
    </row>
    <row r="174" spans="1:3">
      <c r="A174" s="186">
        <f>Table2[[#This Row],[Unique initials]]</f>
        <v>0</v>
      </c>
      <c r="B174" s="82"/>
      <c r="C174" s="178"/>
    </row>
    <row r="175" spans="1:3">
      <c r="A175" s="186">
        <f>Table2[[#This Row],[Unique initials]]</f>
        <v>0</v>
      </c>
      <c r="B175" s="82"/>
      <c r="C175" s="178"/>
    </row>
    <row r="176" spans="1:3">
      <c r="A176" s="186">
        <f>Table2[[#This Row],[Unique initials]]</f>
        <v>0</v>
      </c>
      <c r="B176" s="82"/>
      <c r="C176" s="178"/>
    </row>
    <row r="177" spans="1:3">
      <c r="A177" s="186">
        <f>Table2[[#This Row],[Unique initials]]</f>
        <v>0</v>
      </c>
      <c r="B177" s="82"/>
      <c r="C177" s="178"/>
    </row>
    <row r="178" spans="1:3">
      <c r="A178" s="186">
        <f>Table2[[#This Row],[Unique initials]]</f>
        <v>0</v>
      </c>
      <c r="B178" s="82"/>
      <c r="C178" s="178"/>
    </row>
    <row r="179" spans="1:3">
      <c r="A179" s="186">
        <f>Table2[[#This Row],[Unique initials]]</f>
        <v>0</v>
      </c>
      <c r="B179" s="82"/>
      <c r="C179" s="178"/>
    </row>
    <row r="180" spans="1:3">
      <c r="A180" s="186">
        <f>Table2[[#This Row],[Unique initials]]</f>
        <v>0</v>
      </c>
      <c r="B180" s="82"/>
      <c r="C180" s="178"/>
    </row>
    <row r="181" spans="1:3">
      <c r="A181" s="186">
        <f>Table2[[#This Row],[Unique initials]]</f>
        <v>0</v>
      </c>
      <c r="B181" s="82"/>
      <c r="C181" s="178"/>
    </row>
    <row r="182" spans="1:3">
      <c r="A182" s="186">
        <f>Table2[[#This Row],[Unique initials]]</f>
        <v>0</v>
      </c>
      <c r="B182" s="82"/>
      <c r="C182" s="178"/>
    </row>
    <row r="183" spans="1:3">
      <c r="A183" s="186">
        <f>Table2[[#This Row],[Unique initials]]</f>
        <v>0</v>
      </c>
      <c r="B183" s="82"/>
      <c r="C183" s="178"/>
    </row>
    <row r="184" spans="1:3">
      <c r="A184" s="186">
        <f>Table2[[#This Row],[Unique initials]]</f>
        <v>0</v>
      </c>
      <c r="B184" s="82"/>
      <c r="C184" s="178"/>
    </row>
    <row r="185" spans="1:3">
      <c r="A185" s="186">
        <f>Table2[[#This Row],[Unique initials]]</f>
        <v>0</v>
      </c>
      <c r="B185" s="82"/>
      <c r="C185" s="178"/>
    </row>
    <row r="186" spans="1:3">
      <c r="A186" s="186">
        <f>Table2[[#This Row],[Unique initials]]</f>
        <v>0</v>
      </c>
      <c r="B186" s="82"/>
      <c r="C186" s="178"/>
    </row>
    <row r="187" spans="1:3">
      <c r="A187" s="186">
        <f>Table2[[#This Row],[Unique initials]]</f>
        <v>0</v>
      </c>
      <c r="B187" s="82"/>
      <c r="C187" s="178"/>
    </row>
    <row r="188" spans="1:3">
      <c r="A188" s="186">
        <f>Table2[[#This Row],[Unique initials]]</f>
        <v>0</v>
      </c>
      <c r="B188" s="82"/>
      <c r="C188" s="178"/>
    </row>
    <row r="189" spans="1:3">
      <c r="A189" s="186">
        <f>Table2[[#This Row],[Unique initials]]</f>
        <v>0</v>
      </c>
      <c r="B189" s="82"/>
      <c r="C189" s="178"/>
    </row>
    <row r="190" spans="1:3">
      <c r="A190" s="186">
        <f>Table2[[#This Row],[Unique initials]]</f>
        <v>0</v>
      </c>
      <c r="B190" s="82"/>
      <c r="C190" s="178"/>
    </row>
    <row r="191" spans="1:3">
      <c r="A191" s="186">
        <f>Table2[[#This Row],[Unique initials]]</f>
        <v>0</v>
      </c>
      <c r="B191" s="82"/>
      <c r="C191" s="178"/>
    </row>
    <row r="192" spans="1:3">
      <c r="A192" s="186">
        <f>Table2[[#This Row],[Unique initials]]</f>
        <v>0</v>
      </c>
      <c r="B192" s="82"/>
      <c r="C192" s="178"/>
    </row>
    <row r="193" spans="1:3">
      <c r="A193" s="186">
        <f>Table2[[#This Row],[Unique initials]]</f>
        <v>0</v>
      </c>
      <c r="B193" s="82"/>
      <c r="C193" s="178"/>
    </row>
    <row r="194" spans="1:3">
      <c r="A194" s="186">
        <f>Table2[[#This Row],[Unique initials]]</f>
        <v>0</v>
      </c>
      <c r="B194" s="82"/>
      <c r="C194" s="178"/>
    </row>
    <row r="195" spans="1:3">
      <c r="A195" s="186">
        <f>Table2[[#This Row],[Unique initials]]</f>
        <v>0</v>
      </c>
      <c r="B195" s="82"/>
      <c r="C195" s="178"/>
    </row>
    <row r="196" spans="1:3">
      <c r="A196" s="186">
        <f>Table2[[#This Row],[Unique initials]]</f>
        <v>0</v>
      </c>
      <c r="B196" s="82"/>
      <c r="C196" s="178"/>
    </row>
    <row r="197" spans="1:3">
      <c r="A197" s="186">
        <f>Table2[[#This Row],[Unique initials]]</f>
        <v>0</v>
      </c>
      <c r="B197" s="82"/>
      <c r="C197" s="178"/>
    </row>
    <row r="198" spans="1:3">
      <c r="A198" s="186">
        <f>Table2[[#This Row],[Unique initials]]</f>
        <v>0</v>
      </c>
      <c r="B198" s="82"/>
      <c r="C198" s="178"/>
    </row>
    <row r="199" spans="1:3">
      <c r="A199" s="186">
        <f>Table2[[#This Row],[Unique initials]]</f>
        <v>0</v>
      </c>
      <c r="B199" s="82"/>
      <c r="C199" s="178"/>
    </row>
    <row r="200" spans="1:3">
      <c r="A200" s="186">
        <f>Table2[[#This Row],[Unique initials]]</f>
        <v>0</v>
      </c>
      <c r="B200" s="82"/>
      <c r="C200" s="178"/>
    </row>
    <row r="201" spans="1:3">
      <c r="A201" s="186">
        <f>Table2[[#This Row],[Unique initials]]</f>
        <v>0</v>
      </c>
      <c r="B201" s="82"/>
      <c r="C201" s="178"/>
    </row>
    <row r="202" spans="1:3">
      <c r="A202" s="186">
        <f>Table2[[#This Row],[Unique initials]]</f>
        <v>0</v>
      </c>
      <c r="B202" s="82"/>
      <c r="C202" s="178"/>
    </row>
    <row r="203" spans="1:3">
      <c r="A203" s="186">
        <f>Table2[[#This Row],[Unique initials]]</f>
        <v>0</v>
      </c>
      <c r="B203" s="82"/>
      <c r="C203" s="178"/>
    </row>
    <row r="204" spans="1:3">
      <c r="A204" s="186">
        <f>Table2[[#This Row],[Unique initials]]</f>
        <v>0</v>
      </c>
      <c r="B204" s="82"/>
      <c r="C204" s="178"/>
    </row>
    <row r="205" spans="1:3">
      <c r="A205" s="186">
        <f>Table2[[#This Row],[Unique initials]]</f>
        <v>0</v>
      </c>
      <c r="B205" s="82"/>
      <c r="C205" s="178"/>
    </row>
    <row r="206" spans="1:3">
      <c r="A206" s="186">
        <f>Table2[[#This Row],[Unique initials]]</f>
        <v>0</v>
      </c>
      <c r="B206" s="82"/>
      <c r="C206" s="178"/>
    </row>
    <row r="207" spans="1:3">
      <c r="A207" s="186">
        <f>Table2[[#This Row],[Unique initials]]</f>
        <v>0</v>
      </c>
      <c r="B207" s="82"/>
      <c r="C207" s="178"/>
    </row>
    <row r="208" spans="1:3">
      <c r="A208" s="186">
        <f>Table2[[#This Row],[Unique initials]]</f>
        <v>0</v>
      </c>
      <c r="B208" s="82"/>
      <c r="C208" s="178"/>
    </row>
    <row r="209" spans="1:3">
      <c r="A209" s="186">
        <f>Table2[[#This Row],[Unique initials]]</f>
        <v>0</v>
      </c>
      <c r="B209" s="82"/>
      <c r="C209" s="178"/>
    </row>
    <row r="210" spans="1:3">
      <c r="A210" s="186">
        <f>Table2[[#This Row],[Unique initials]]</f>
        <v>0</v>
      </c>
      <c r="B210" s="82"/>
      <c r="C210" s="178"/>
    </row>
    <row r="211" spans="1:3">
      <c r="A211" s="186">
        <f>Table2[[#This Row],[Unique initials]]</f>
        <v>0</v>
      </c>
      <c r="B211" s="82"/>
      <c r="C211" s="178"/>
    </row>
    <row r="212" spans="1:3">
      <c r="A212" s="186">
        <f>Table2[[#This Row],[Unique initials]]</f>
        <v>0</v>
      </c>
      <c r="B212" s="82"/>
      <c r="C212" s="178"/>
    </row>
    <row r="213" spans="1:3">
      <c r="A213" s="186">
        <f>Table2[[#This Row],[Unique initials]]</f>
        <v>0</v>
      </c>
      <c r="B213" s="82"/>
      <c r="C213" s="178"/>
    </row>
    <row r="214" spans="1:3">
      <c r="A214" s="186">
        <f>Table2[[#This Row],[Unique initials]]</f>
        <v>0</v>
      </c>
      <c r="B214" s="82"/>
      <c r="C214" s="178"/>
    </row>
    <row r="215" spans="1:3">
      <c r="A215" s="186">
        <f>Table2[[#This Row],[Unique initials]]</f>
        <v>0</v>
      </c>
      <c r="B215" s="82"/>
      <c r="C215" s="178"/>
    </row>
    <row r="216" spans="1:3">
      <c r="A216" s="186">
        <f>Table2[[#This Row],[Unique initials]]</f>
        <v>0</v>
      </c>
      <c r="B216" s="82"/>
      <c r="C216" s="178"/>
    </row>
    <row r="217" spans="1:3">
      <c r="A217" s="186">
        <f>Table2[[#This Row],[Unique initials]]</f>
        <v>0</v>
      </c>
      <c r="B217" s="82"/>
      <c r="C217" s="178"/>
    </row>
    <row r="218" spans="1:3">
      <c r="A218" s="186">
        <f>Table2[[#This Row],[Unique initials]]</f>
        <v>0</v>
      </c>
      <c r="B218" s="82"/>
      <c r="C218" s="178"/>
    </row>
    <row r="219" spans="1:3">
      <c r="A219" s="186">
        <f>Table2[[#This Row],[Unique initials]]</f>
        <v>0</v>
      </c>
      <c r="B219" s="82"/>
      <c r="C219" s="178"/>
    </row>
    <row r="220" spans="1:3">
      <c r="A220" s="186">
        <f>Table2[[#This Row],[Unique initials]]</f>
        <v>0</v>
      </c>
      <c r="B220" s="82"/>
      <c r="C220" s="178"/>
    </row>
    <row r="221" spans="1:3">
      <c r="A221" s="186">
        <f>Table2[[#This Row],[Unique initials]]</f>
        <v>0</v>
      </c>
      <c r="B221" s="82"/>
      <c r="C221" s="178"/>
    </row>
    <row r="222" spans="1:3">
      <c r="A222" s="186">
        <f>Table2[[#This Row],[Unique initials]]</f>
        <v>0</v>
      </c>
      <c r="B222" s="82"/>
      <c r="C222" s="178"/>
    </row>
    <row r="223" spans="1:3">
      <c r="A223" s="186">
        <f>Table2[[#This Row],[Unique initials]]</f>
        <v>0</v>
      </c>
      <c r="B223" s="82"/>
      <c r="C223" s="178"/>
    </row>
    <row r="224" spans="1:3">
      <c r="A224" s="186">
        <f>Table2[[#This Row],[Unique initials]]</f>
        <v>0</v>
      </c>
      <c r="B224" s="82"/>
      <c r="C224" s="178"/>
    </row>
    <row r="225" spans="1:3">
      <c r="A225" s="186">
        <f>Table2[[#This Row],[Unique initials]]</f>
        <v>0</v>
      </c>
      <c r="B225" s="82"/>
      <c r="C225" s="178"/>
    </row>
    <row r="226" spans="1:3">
      <c r="A226" s="186">
        <f>Table2[[#This Row],[Unique initials]]</f>
        <v>0</v>
      </c>
      <c r="B226" s="82"/>
      <c r="C226" s="178"/>
    </row>
    <row r="227" spans="1:3">
      <c r="A227" s="186">
        <f>Table2[[#This Row],[Unique initials]]</f>
        <v>0</v>
      </c>
      <c r="B227" s="82"/>
      <c r="C227" s="178"/>
    </row>
    <row r="228" spans="1:3">
      <c r="A228" s="186">
        <f>Table2[[#This Row],[Unique initials]]</f>
        <v>0</v>
      </c>
      <c r="B228" s="82"/>
      <c r="C228" s="178"/>
    </row>
    <row r="229" spans="1:3">
      <c r="A229" s="186">
        <f>Table2[[#This Row],[Unique initials]]</f>
        <v>0</v>
      </c>
      <c r="B229" s="82"/>
      <c r="C229" s="178"/>
    </row>
    <row r="230" spans="1:3">
      <c r="A230" s="186">
        <f>Table2[[#This Row],[Unique initials]]</f>
        <v>0</v>
      </c>
      <c r="B230" s="82"/>
      <c r="C230" s="178"/>
    </row>
    <row r="231" spans="1:3">
      <c r="A231" s="186">
        <f>Table2[[#This Row],[Unique initials]]</f>
        <v>0</v>
      </c>
      <c r="B231" s="82"/>
      <c r="C231" s="178"/>
    </row>
    <row r="232" spans="1:3">
      <c r="A232" s="186">
        <f>Table2[[#This Row],[Unique initials]]</f>
        <v>0</v>
      </c>
      <c r="B232" s="82"/>
      <c r="C232" s="178"/>
    </row>
    <row r="233" spans="1:3">
      <c r="A233" s="186">
        <f>Table2[[#This Row],[Unique initials]]</f>
        <v>0</v>
      </c>
      <c r="B233" s="82"/>
      <c r="C233" s="178"/>
    </row>
    <row r="234" spans="1:3">
      <c r="A234" s="186">
        <f>Table2[[#This Row],[Unique initials]]</f>
        <v>0</v>
      </c>
      <c r="B234" s="82"/>
      <c r="C234" s="178"/>
    </row>
    <row r="235" spans="1:3">
      <c r="A235" s="186">
        <f>Table2[[#This Row],[Unique initials]]</f>
        <v>0</v>
      </c>
      <c r="B235" s="82"/>
      <c r="C235" s="178"/>
    </row>
    <row r="236" spans="1:3">
      <c r="A236" s="186">
        <f>Table2[[#This Row],[Unique initials]]</f>
        <v>0</v>
      </c>
      <c r="B236" s="82"/>
      <c r="C236" s="178"/>
    </row>
    <row r="237" spans="1:3">
      <c r="A237" s="186">
        <f>Table2[[#This Row],[Unique initials]]</f>
        <v>0</v>
      </c>
      <c r="B237" s="82"/>
      <c r="C237" s="178"/>
    </row>
    <row r="238" spans="1:3">
      <c r="A238" s="186">
        <f>Table2[[#This Row],[Unique initials]]</f>
        <v>0</v>
      </c>
      <c r="B238" s="82"/>
      <c r="C238" s="178"/>
    </row>
    <row r="239" spans="1:3">
      <c r="A239" s="186">
        <f>Table2[[#This Row],[Unique initials]]</f>
        <v>0</v>
      </c>
      <c r="B239" s="82"/>
      <c r="C239" s="178"/>
    </row>
    <row r="240" spans="1:3">
      <c r="A240" s="186">
        <f>Table2[[#This Row],[Unique initials]]</f>
        <v>0</v>
      </c>
      <c r="B240" s="82"/>
      <c r="C240" s="178"/>
    </row>
    <row r="241" spans="1:3">
      <c r="A241" s="186">
        <f>Table2[[#This Row],[Unique initials]]</f>
        <v>0</v>
      </c>
      <c r="B241" s="82"/>
      <c r="C241" s="178"/>
    </row>
    <row r="242" spans="1:3">
      <c r="A242" s="186">
        <f>Table2[[#This Row],[Unique initials]]</f>
        <v>0</v>
      </c>
      <c r="B242" s="82"/>
      <c r="C242" s="178"/>
    </row>
    <row r="243" spans="1:3">
      <c r="A243" s="186">
        <f>Table2[[#This Row],[Unique initials]]</f>
        <v>0</v>
      </c>
      <c r="B243" s="82"/>
      <c r="C243" s="178"/>
    </row>
    <row r="244" spans="1:3">
      <c r="A244" s="186">
        <f>Table2[[#This Row],[Unique initials]]</f>
        <v>0</v>
      </c>
      <c r="B244" s="82"/>
      <c r="C244" s="178"/>
    </row>
    <row r="245" spans="1:3">
      <c r="A245" s="186">
        <f>Table2[[#This Row],[Unique initials]]</f>
        <v>0</v>
      </c>
      <c r="B245" s="82"/>
      <c r="C245" s="178"/>
    </row>
    <row r="246" spans="1:3">
      <c r="A246" s="186">
        <f>Table2[[#This Row],[Unique initials]]</f>
        <v>0</v>
      </c>
      <c r="B246" s="82"/>
      <c r="C246" s="178"/>
    </row>
    <row r="247" spans="1:3">
      <c r="A247" s="186">
        <f>Table2[[#This Row],[Unique initials]]</f>
        <v>0</v>
      </c>
      <c r="B247" s="82"/>
      <c r="C247" s="178"/>
    </row>
    <row r="248" spans="1:3">
      <c r="A248" s="186">
        <f>Table2[[#This Row],[Unique initials]]</f>
        <v>0</v>
      </c>
      <c r="B248" s="82"/>
      <c r="C248" s="178"/>
    </row>
    <row r="249" spans="1:3">
      <c r="A249" s="186">
        <f>Table2[[#This Row],[Unique initials]]</f>
        <v>0</v>
      </c>
      <c r="B249" s="82"/>
      <c r="C249" s="178"/>
    </row>
    <row r="250" spans="1:3">
      <c r="A250" s="186">
        <f>Table2[[#This Row],[Unique initials]]</f>
        <v>0</v>
      </c>
      <c r="B250" s="82"/>
      <c r="C250" s="178"/>
    </row>
    <row r="251" spans="1:3">
      <c r="A251" s="186">
        <f>Table2[[#This Row],[Unique initials]]</f>
        <v>0</v>
      </c>
      <c r="B251" s="82"/>
      <c r="C251" s="178"/>
    </row>
    <row r="252" spans="1:3">
      <c r="A252" s="186">
        <f>Table2[[#This Row],[Unique initials]]</f>
        <v>0</v>
      </c>
      <c r="B252" s="82"/>
      <c r="C252" s="178"/>
    </row>
    <row r="253" spans="1:3">
      <c r="A253" s="186">
        <f>Table2[[#This Row],[Unique initials]]</f>
        <v>0</v>
      </c>
      <c r="B253" s="82"/>
      <c r="C253" s="178"/>
    </row>
    <row r="254" spans="1:3">
      <c r="A254" s="186">
        <f>Table2[[#This Row],[Unique initials]]</f>
        <v>0</v>
      </c>
      <c r="B254" s="82"/>
      <c r="C254" s="178"/>
    </row>
    <row r="255" spans="1:3">
      <c r="A255" s="186">
        <f>Table2[[#This Row],[Unique initials]]</f>
        <v>0</v>
      </c>
      <c r="B255" s="82"/>
      <c r="C255" s="178"/>
    </row>
    <row r="256" spans="1:3">
      <c r="A256" s="186">
        <f>Table2[[#This Row],[Unique initials]]</f>
        <v>0</v>
      </c>
      <c r="B256" s="82"/>
      <c r="C256" s="178"/>
    </row>
    <row r="257" spans="2:3">
      <c r="B257" s="96"/>
      <c r="C257" s="180"/>
    </row>
    <row r="258" spans="2:3">
      <c r="B258" s="96"/>
      <c r="C258" s="180"/>
    </row>
  </sheetData>
  <sheetProtection sort="0"/>
  <mergeCells count="3">
    <mergeCell ref="B2:E3"/>
    <mergeCell ref="B4:E4"/>
    <mergeCell ref="G17:G20"/>
  </mergeCells>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dimension ref="A1"/>
  <sheetViews>
    <sheetView workbookViewId="0">
      <selection activeCell="AM12" sqref="AM12"/>
    </sheetView>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BD1193"/>
  <sheetViews>
    <sheetView topLeftCell="C1" zoomScale="120" zoomScaleNormal="120" workbookViewId="0">
      <pane ySplit="1" topLeftCell="A2" activePane="bottomLeft" state="frozen"/>
      <selection pane="bottomLeft" activeCell="F2" sqref="F2:F3"/>
    </sheetView>
  </sheetViews>
  <sheetFormatPr defaultColWidth="9.1796875" defaultRowHeight="14.5"/>
  <cols>
    <col min="1" max="1" width="13.1796875" style="127" customWidth="1"/>
    <col min="2" max="2" width="15.453125" style="127" customWidth="1"/>
    <col min="3" max="3" width="18.1796875" style="127" customWidth="1"/>
    <col min="4" max="4" width="21.54296875" style="127" customWidth="1"/>
    <col min="5" max="5" width="19.1796875" style="142" customWidth="1"/>
    <col min="6" max="6" width="13.54296875" style="127" customWidth="1"/>
    <col min="7" max="8" width="13.81640625" style="143" bestFit="1" customWidth="1"/>
    <col min="9" max="9" width="11.54296875" style="143" bestFit="1" customWidth="1"/>
    <col min="10" max="11" width="18" style="143" hidden="1" customWidth="1"/>
    <col min="12" max="12" width="13.453125" style="143" hidden="1" customWidth="1"/>
    <col min="13" max="13" width="19.54296875" style="127" customWidth="1"/>
    <col min="14" max="14" width="17.453125" style="143" bestFit="1" customWidth="1"/>
    <col min="15" max="15" width="24.81640625" style="127" customWidth="1"/>
    <col min="16" max="16" width="33.1796875" style="127" customWidth="1"/>
    <col min="17" max="17" width="42.54296875" style="127" customWidth="1"/>
    <col min="18" max="18" width="35.26953125" style="127" customWidth="1"/>
    <col min="19" max="19" width="24.26953125" style="127" customWidth="1"/>
    <col min="20" max="20" width="24" style="127" customWidth="1"/>
    <col min="21" max="21" width="19.1796875" style="127" customWidth="1"/>
    <col min="22" max="22" width="25" style="127" customWidth="1"/>
    <col min="23" max="23" width="57.54296875" style="127" customWidth="1"/>
    <col min="24" max="24" width="40.54296875" style="144" customWidth="1"/>
    <col min="25" max="25" width="47.7265625" style="127" customWidth="1"/>
    <col min="26" max="26" width="24" style="127" customWidth="1"/>
    <col min="27" max="27" width="70.1796875" style="145" customWidth="1"/>
    <col min="28" max="30" width="9.1796875" style="123"/>
    <col min="31" max="32" width="9.1796875" style="68"/>
    <col min="33" max="33" width="11.453125" style="68" customWidth="1"/>
    <col min="34" max="34" width="9.1796875" style="68"/>
    <col min="35" max="36" width="9.1796875" style="153"/>
    <col min="37" max="37" width="11" style="153" customWidth="1"/>
    <col min="38" max="38" width="12.453125" style="153" customWidth="1"/>
    <col min="39" max="41" width="9.1796875" style="153"/>
    <col min="42" max="42" width="9.1796875" style="153" customWidth="1"/>
    <col min="43" max="43" width="24.7265625" style="68" hidden="1" customWidth="1"/>
    <col min="44" max="44" width="9.1796875" style="68" hidden="1" customWidth="1"/>
    <col min="45" max="49" width="9.1796875" style="68" customWidth="1"/>
    <col min="50" max="54" width="9.1796875" style="68"/>
    <col min="55" max="56" width="9.1796875" style="124"/>
    <col min="57" max="16384" width="9.1796875" style="123"/>
  </cols>
  <sheetData>
    <row r="1" spans="1:56" s="105" customFormat="1" ht="93.75" customHeight="1">
      <c r="A1" s="102" t="s">
        <v>61</v>
      </c>
      <c r="B1" s="103" t="s">
        <v>62</v>
      </c>
      <c r="C1" s="103" t="s">
        <v>25</v>
      </c>
      <c r="D1" s="103" t="s">
        <v>63</v>
      </c>
      <c r="E1" s="109" t="s">
        <v>0</v>
      </c>
      <c r="F1" s="103" t="s">
        <v>1</v>
      </c>
      <c r="G1" s="109" t="s">
        <v>60</v>
      </c>
      <c r="H1" s="110" t="s">
        <v>103</v>
      </c>
      <c r="I1" s="110" t="s">
        <v>22</v>
      </c>
      <c r="J1" s="110" t="s">
        <v>38</v>
      </c>
      <c r="K1" s="110" t="s">
        <v>135</v>
      </c>
      <c r="L1" s="110" t="s">
        <v>39</v>
      </c>
      <c r="M1" s="103" t="s">
        <v>2</v>
      </c>
      <c r="N1" s="110" t="s">
        <v>23</v>
      </c>
      <c r="O1" s="103" t="s">
        <v>3</v>
      </c>
      <c r="P1" s="103" t="s">
        <v>137</v>
      </c>
      <c r="Q1" s="103" t="s">
        <v>115</v>
      </c>
      <c r="R1" s="103" t="s">
        <v>4</v>
      </c>
      <c r="S1" s="103" t="s">
        <v>5</v>
      </c>
      <c r="T1" s="103" t="s">
        <v>19</v>
      </c>
      <c r="U1" s="103" t="s">
        <v>64</v>
      </c>
      <c r="V1" s="103" t="s">
        <v>114</v>
      </c>
      <c r="W1" s="103" t="s">
        <v>116</v>
      </c>
      <c r="X1" s="104" t="s">
        <v>46</v>
      </c>
      <c r="Y1" s="103" t="s">
        <v>134</v>
      </c>
      <c r="Z1" s="103" t="s">
        <v>24</v>
      </c>
      <c r="AA1" s="111" t="s">
        <v>6</v>
      </c>
      <c r="AH1" s="106" t="s">
        <v>7</v>
      </c>
      <c r="AI1" s="107" t="s">
        <v>29</v>
      </c>
      <c r="AJ1" s="107" t="s">
        <v>14</v>
      </c>
      <c r="AK1" s="107" t="s">
        <v>65</v>
      </c>
      <c r="AL1" s="107"/>
      <c r="AM1" s="108" t="s">
        <v>26</v>
      </c>
      <c r="AQ1" s="105" t="str">
        <f>IF('ENTER your residents names, etc'!B7="","",'ENTER your residents names, etc'!B7)</f>
        <v/>
      </c>
      <c r="AR1" s="105" t="e">
        <f>IF('ENTER your residents names, etc'!#REF!="","",'ENTER your residents names, etc'!#REF!)</f>
        <v>#REF!</v>
      </c>
      <c r="AT1" s="105" t="str">
        <f>IF('ENTER your residents names, etc'!E7="","",'ENTER your residents names, etc'!E7)</f>
        <v/>
      </c>
    </row>
    <row r="2" spans="1:56" s="122" customFormat="1" ht="15" customHeight="1">
      <c r="A2" s="189"/>
      <c r="B2" s="190"/>
      <c r="C2" s="190"/>
      <c r="D2" s="191"/>
      <c r="E2" s="114" t="str">
        <f>IF(D2="","",(VLOOKUP(D2,'ENTER your residents names, etc'!$B$7:$C$256,2,FALSE)))</f>
        <v/>
      </c>
      <c r="F2" s="196"/>
      <c r="G2" s="116" t="str">
        <f t="shared" ref="G2:G28" si="0">IF(F2="","",CHOOSE(WEEKDAY(F2),"Sunday","Monday","Tuesday","Wednesday","Thursday","Friday","Saturday"))</f>
        <v/>
      </c>
      <c r="H2" s="117" t="str">
        <f t="shared" ref="H2:H65" si="1">IF(F2="","",F2-WEEKDAY(F2,3))</f>
        <v/>
      </c>
      <c r="I2" s="118" t="str">
        <f>IF(F2="","",DATE(YEAR(F2),MONTH(F2),1))</f>
        <v/>
      </c>
      <c r="J2" s="119" t="str">
        <f>IF('Falls Diary'!F2="","",IF(AND('Falls Diary'!F2&gt;=Graphs!$C$13,'Falls Diary'!F2&lt;=Graphs!$C$14),"yes","no"))</f>
        <v/>
      </c>
      <c r="K2" s="119" t="str">
        <f>IF('Falls Diary'!F2="","",(IF(Graphs!$C$15="all","yes",(IF(Graphs!$C$15=Table6[[#This Row],[Resident''s name]],"yes","no")))))</f>
        <v/>
      </c>
      <c r="L2" s="119" t="str">
        <f t="shared" ref="L2:L65" si="2">IF(J2="","",IF(AND(J2="yes",K2="yes"), "yes", "no"))</f>
        <v/>
      </c>
      <c r="M2" s="192"/>
      <c r="N2" s="121" t="str">
        <f t="shared" ref="N2:N58" si="3">IF(M2="","",IF(AND($AF$22&lt;=M2,M2&lt;$AG$22),$AH$22,IF(AND($AF$24&lt;=M2,M2&lt;$AG$24),$AH$24,IF(AND($AF$26&lt;=M2,M2&lt;$AG$26),$AH$26,IF(AND($AF$28&lt;=M2,M2&lt;$AG$28),$AH$28,IF(AND($AF$30&lt;=M2,M2&lt;$AG$30),$AH$30,0))))))</f>
        <v/>
      </c>
      <c r="O2" s="113"/>
      <c r="P2" s="113"/>
      <c r="Q2" s="63"/>
      <c r="R2" s="61"/>
      <c r="S2" s="63"/>
      <c r="T2" s="61"/>
      <c r="U2" s="61"/>
      <c r="V2" s="61"/>
      <c r="W2" s="63"/>
      <c r="X2" s="63"/>
      <c r="Y2" s="125"/>
      <c r="Z2" s="125"/>
      <c r="AA2" s="126"/>
      <c r="AE2" s="150"/>
      <c r="AF2" s="150"/>
      <c r="AG2" s="150"/>
      <c r="AH2" s="146" t="s">
        <v>8</v>
      </c>
      <c r="AI2" s="147" t="s">
        <v>9</v>
      </c>
      <c r="AJ2" s="147" t="s">
        <v>15</v>
      </c>
      <c r="AK2" s="147" t="s">
        <v>66</v>
      </c>
      <c r="AL2" s="147"/>
      <c r="AM2" s="148" t="s">
        <v>27</v>
      </c>
      <c r="AN2" s="149"/>
      <c r="AO2" s="149"/>
      <c r="AP2" s="149"/>
      <c r="AQ2" s="68" t="str">
        <f>IF('ENTER your residents names, etc'!B8="","",'ENTER your residents names, etc'!B8)</f>
        <v/>
      </c>
      <c r="AR2" s="68" t="e">
        <f>IF('ENTER your residents names, etc'!#REF!="","",'ENTER your residents names, etc'!#REF!)</f>
        <v>#REF!</v>
      </c>
      <c r="AS2" s="150"/>
      <c r="AT2" s="68" t="str">
        <f>IF('ENTER your residents names, etc'!E8="","",'ENTER your residents names, etc'!E8)</f>
        <v/>
      </c>
      <c r="AU2" s="150"/>
      <c r="AV2" s="150"/>
      <c r="AW2" s="150"/>
      <c r="AX2" s="150"/>
      <c r="AY2" s="150"/>
      <c r="AZ2" s="150"/>
      <c r="BA2" s="150"/>
      <c r="BB2" s="150"/>
      <c r="BC2" s="86"/>
      <c r="BD2" s="86"/>
    </row>
    <row r="3" spans="1:56" ht="15" customHeight="1">
      <c r="A3" s="189"/>
      <c r="B3" s="190"/>
      <c r="C3" s="190"/>
      <c r="D3" s="191"/>
      <c r="E3" s="114" t="str">
        <f>IF(D3="","",(VLOOKUP(D3,'ENTER your residents names, etc'!$B$7:$C$256,2,FALSE)))</f>
        <v/>
      </c>
      <c r="F3" s="181"/>
      <c r="G3" s="116" t="str">
        <f t="shared" si="0"/>
        <v/>
      </c>
      <c r="H3" s="117" t="str">
        <f t="shared" si="1"/>
        <v/>
      </c>
      <c r="I3" s="118" t="str">
        <f t="shared" ref="I3:I66" si="4">IF(F3="","",DATE(YEAR(F3),MONTH(F3),1))</f>
        <v/>
      </c>
      <c r="J3" s="119" t="str">
        <f>IF('Falls Diary'!F3="","",IF(AND('Falls Diary'!F3&gt;=Graphs!$C$13,'Falls Diary'!F3&lt;=Graphs!$C$14),"yes","no"))</f>
        <v/>
      </c>
      <c r="K3" s="119" t="str">
        <f>IF('Falls Diary'!F3="","",(IF(Graphs!$C$15="all","yes",(IF(Graphs!$C$15=Table6[[#This Row],[Resident''s name]],"yes","no")))))</f>
        <v/>
      </c>
      <c r="L3" s="119" t="str">
        <f t="shared" si="2"/>
        <v/>
      </c>
      <c r="M3" s="192"/>
      <c r="N3" s="121" t="str">
        <f t="shared" si="3"/>
        <v/>
      </c>
      <c r="O3" s="113"/>
      <c r="P3" s="113"/>
      <c r="Q3" s="63"/>
      <c r="R3" s="61"/>
      <c r="S3" s="63"/>
      <c r="T3" s="61"/>
      <c r="U3" s="61"/>
      <c r="V3" s="61"/>
      <c r="W3" s="63"/>
      <c r="X3" s="63"/>
      <c r="Y3" s="125"/>
      <c r="Z3" s="125"/>
      <c r="AA3" s="126"/>
      <c r="AH3" s="151"/>
      <c r="AI3" s="152" t="s">
        <v>10</v>
      </c>
      <c r="AJ3" s="152" t="s">
        <v>16</v>
      </c>
      <c r="AK3" s="153" t="s">
        <v>67</v>
      </c>
      <c r="AM3" s="154" t="s">
        <v>28</v>
      </c>
      <c r="AQ3" s="68" t="str">
        <f>IF('ENTER your residents names, etc'!B9="","",'ENTER your residents names, etc'!B9)</f>
        <v/>
      </c>
      <c r="AR3" s="68" t="e">
        <f>IF('ENTER your residents names, etc'!#REF!="","",'ENTER your residents names, etc'!#REF!)</f>
        <v>#REF!</v>
      </c>
      <c r="AT3" s="68" t="str">
        <f>IF('ENTER your residents names, etc'!E9="","",'ENTER your residents names, etc'!E9)</f>
        <v/>
      </c>
    </row>
    <row r="4" spans="1:56" ht="15" customHeight="1">
      <c r="A4" s="189"/>
      <c r="B4" s="190"/>
      <c r="C4" s="190"/>
      <c r="D4" s="191"/>
      <c r="E4" s="114" t="str">
        <f>IF(D4="","",(VLOOKUP(D4,'ENTER your residents names, etc'!$B$7:$C$256,2,FALSE)))</f>
        <v/>
      </c>
      <c r="F4" s="196"/>
      <c r="G4" s="116" t="str">
        <f t="shared" si="0"/>
        <v/>
      </c>
      <c r="H4" s="117" t="str">
        <f>IF(F4="","",F4-WEEKDAY(F4,3))</f>
        <v/>
      </c>
      <c r="I4" s="118" t="str">
        <f t="shared" si="4"/>
        <v/>
      </c>
      <c r="J4" s="119" t="str">
        <f>IF('Falls Diary'!F4="","",IF(AND('Falls Diary'!F4&gt;=Graphs!$C$13,'Falls Diary'!F4&lt;=Graphs!$C$14),"yes","no"))</f>
        <v/>
      </c>
      <c r="K4" s="119" t="str">
        <f>IF('Falls Diary'!F4="","",(IF(Graphs!$C$15="all","yes",(IF(Graphs!$C$15=Table6[[#This Row],[Resident''s name]],"yes","no")))))</f>
        <v/>
      </c>
      <c r="L4" s="119" t="str">
        <f t="shared" si="2"/>
        <v/>
      </c>
      <c r="M4" s="192"/>
      <c r="N4" s="121" t="str">
        <f t="shared" si="3"/>
        <v/>
      </c>
      <c r="O4" s="113"/>
      <c r="P4" s="113"/>
      <c r="Q4" s="63"/>
      <c r="R4" s="61"/>
      <c r="S4" s="63"/>
      <c r="T4" s="61"/>
      <c r="U4" s="61"/>
      <c r="V4" s="61"/>
      <c r="W4" s="63"/>
      <c r="X4" s="63"/>
      <c r="Y4" s="125"/>
      <c r="Z4" s="125"/>
      <c r="AA4" s="126"/>
      <c r="AH4" s="151"/>
      <c r="AI4" s="152" t="s">
        <v>11</v>
      </c>
      <c r="AJ4" s="152" t="s">
        <v>17</v>
      </c>
      <c r="AK4" s="153" t="s">
        <v>20</v>
      </c>
      <c r="AM4" s="154" t="s">
        <v>30</v>
      </c>
      <c r="AQ4" s="68" t="str">
        <f>IF('ENTER your residents names, etc'!B10="","",'ENTER your residents names, etc'!B10)</f>
        <v/>
      </c>
      <c r="AR4" s="68" t="str">
        <f>IF('ENTER your residents names, etc'!C10="","",'ENTER your residents names, etc'!C10)</f>
        <v/>
      </c>
      <c r="AT4" s="68" t="str">
        <f>IF('ENTER your residents names, etc'!E10="","",'ENTER your residents names, etc'!E10)</f>
        <v/>
      </c>
    </row>
    <row r="5" spans="1:56" ht="15" customHeight="1">
      <c r="A5" s="189"/>
      <c r="B5" s="190"/>
      <c r="C5" s="190"/>
      <c r="D5" s="191"/>
      <c r="E5" s="114" t="str">
        <f>IF(D5="","",(VLOOKUP(D5,'ENTER your residents names, etc'!$B$7:$C$256,2,FALSE)))</f>
        <v/>
      </c>
      <c r="F5" s="181"/>
      <c r="G5" s="116" t="str">
        <f t="shared" si="0"/>
        <v/>
      </c>
      <c r="H5" s="117" t="str">
        <f t="shared" si="1"/>
        <v/>
      </c>
      <c r="I5" s="118" t="str">
        <f t="shared" si="4"/>
        <v/>
      </c>
      <c r="J5" s="119" t="str">
        <f>IF('Falls Diary'!F5="","",IF(AND('Falls Diary'!F5&gt;=Graphs!$C$13,'Falls Diary'!F5&lt;=Graphs!$C$14),"yes","no"))</f>
        <v/>
      </c>
      <c r="K5" s="119" t="str">
        <f>IF('Falls Diary'!F5="","",(IF(Graphs!$C$15="all","yes",(IF(Graphs!$C$15=Table6[[#This Row],[Resident''s name]],"yes","no")))))</f>
        <v/>
      </c>
      <c r="L5" s="119" t="str">
        <f t="shared" si="2"/>
        <v/>
      </c>
      <c r="M5" s="192"/>
      <c r="N5" s="121" t="str">
        <f t="shared" si="3"/>
        <v/>
      </c>
      <c r="O5" s="113"/>
      <c r="P5" s="113"/>
      <c r="Q5" s="63"/>
      <c r="R5" s="61"/>
      <c r="S5" s="63"/>
      <c r="T5" s="61"/>
      <c r="U5" s="61"/>
      <c r="V5" s="61"/>
      <c r="W5" s="63"/>
      <c r="X5" s="63"/>
      <c r="Y5" s="125"/>
      <c r="Z5" s="125"/>
      <c r="AA5" s="126"/>
      <c r="AH5" s="151"/>
      <c r="AI5" s="152" t="s">
        <v>12</v>
      </c>
      <c r="AJ5" s="152" t="s">
        <v>18</v>
      </c>
      <c r="AK5" s="153" t="s">
        <v>68</v>
      </c>
      <c r="AM5" s="154" t="s">
        <v>21</v>
      </c>
      <c r="AQ5" s="68" t="str">
        <f>IF('ENTER your residents names, etc'!B11="","",'ENTER your residents names, etc'!B11)</f>
        <v/>
      </c>
      <c r="AR5" s="68" t="e">
        <f>IF('ENTER your residents names, etc'!#REF!="","",'ENTER your residents names, etc'!#REF!)</f>
        <v>#REF!</v>
      </c>
      <c r="AT5" s="68" t="str">
        <f>IF('ENTER your residents names, etc'!E11="","",'ENTER your residents names, etc'!E11)</f>
        <v/>
      </c>
    </row>
    <row r="6" spans="1:56" ht="15" customHeight="1">
      <c r="A6" s="189"/>
      <c r="B6" s="190"/>
      <c r="C6" s="190"/>
      <c r="D6" s="191" t="s">
        <v>150</v>
      </c>
      <c r="E6" s="114" t="str">
        <f>IF(D6="","",(VLOOKUP(D6,'ENTER your residents names, etc'!$B$7:$C$256,2,FALSE)))</f>
        <v/>
      </c>
      <c r="F6" s="196"/>
      <c r="G6" s="116" t="str">
        <f t="shared" si="0"/>
        <v/>
      </c>
      <c r="H6" s="117" t="str">
        <f t="shared" si="1"/>
        <v/>
      </c>
      <c r="I6" s="118" t="str">
        <f t="shared" si="4"/>
        <v/>
      </c>
      <c r="J6" s="119" t="str">
        <f>IF('Falls Diary'!F6="","",IF(AND('Falls Diary'!F6&gt;=Graphs!$C$13,'Falls Diary'!F6&lt;=Graphs!$C$14),"yes","no"))</f>
        <v/>
      </c>
      <c r="K6" s="119" t="str">
        <f>IF('Falls Diary'!F6="","",(IF(Graphs!$C$15="all","yes",(IF(Graphs!$C$15=Table6[[#This Row],[Resident''s name]],"yes","no")))))</f>
        <v/>
      </c>
      <c r="L6" s="119" t="str">
        <f t="shared" si="2"/>
        <v/>
      </c>
      <c r="M6" s="192"/>
      <c r="N6" s="121" t="str">
        <f t="shared" si="3"/>
        <v/>
      </c>
      <c r="O6" s="113"/>
      <c r="P6" s="113"/>
      <c r="Q6" s="63"/>
      <c r="R6" s="61"/>
      <c r="S6" s="63"/>
      <c r="T6" s="61"/>
      <c r="U6" s="61"/>
      <c r="V6" s="61"/>
      <c r="W6" s="63"/>
      <c r="X6" s="63"/>
      <c r="Y6" s="125"/>
      <c r="Z6" s="125"/>
      <c r="AA6" s="126"/>
      <c r="AH6" s="151"/>
      <c r="AI6" s="152" t="s">
        <v>13</v>
      </c>
      <c r="AJ6" s="152" t="s">
        <v>69</v>
      </c>
      <c r="AK6" s="153" t="s">
        <v>21</v>
      </c>
      <c r="AQ6" s="68" t="str">
        <f>IF('ENTER your residents names, etc'!B12="","",'ENTER your residents names, etc'!B12)</f>
        <v/>
      </c>
      <c r="AR6" s="68" t="str">
        <f>IF('ENTER your residents names, etc'!C12="","",'ENTER your residents names, etc'!C12)</f>
        <v/>
      </c>
      <c r="AT6" s="68" t="str">
        <f>IF('ENTER your residents names, etc'!E12="","",'ENTER your residents names, etc'!E12)</f>
        <v/>
      </c>
    </row>
    <row r="7" spans="1:56" ht="15" customHeight="1">
      <c r="A7" s="189"/>
      <c r="B7" s="190"/>
      <c r="C7" s="190"/>
      <c r="D7" s="191" t="s">
        <v>150</v>
      </c>
      <c r="E7" s="114" t="str">
        <f>IF(D7="","",(VLOOKUP(D7,'ENTER your residents names, etc'!$B$7:$C$256,2,FALSE)))</f>
        <v/>
      </c>
      <c r="F7" s="182"/>
      <c r="G7" s="116" t="str">
        <f t="shared" si="0"/>
        <v/>
      </c>
      <c r="H7" s="117" t="str">
        <f t="shared" si="1"/>
        <v/>
      </c>
      <c r="I7" s="118" t="str">
        <f t="shared" si="4"/>
        <v/>
      </c>
      <c r="J7" s="119" t="str">
        <f>IF('Falls Diary'!F7="","",IF(AND('Falls Diary'!F7&gt;=Graphs!$C$13,'Falls Diary'!F7&lt;=Graphs!$C$14),"yes","no"))</f>
        <v/>
      </c>
      <c r="K7" s="119" t="str">
        <f>IF('Falls Diary'!F7="","",(IF(Graphs!$C$15="all","yes",(IF(Graphs!$C$15=Table6[[#This Row],[Resident''s name]],"yes","no")))))</f>
        <v/>
      </c>
      <c r="L7" s="119" t="str">
        <f t="shared" si="2"/>
        <v/>
      </c>
      <c r="M7" s="192"/>
      <c r="N7" s="121" t="str">
        <f t="shared" si="3"/>
        <v/>
      </c>
      <c r="O7" s="113"/>
      <c r="P7" s="113"/>
      <c r="Q7" s="63"/>
      <c r="R7" s="61"/>
      <c r="S7" s="63"/>
      <c r="T7" s="61"/>
      <c r="U7" s="61"/>
      <c r="V7" s="61"/>
      <c r="W7" s="63"/>
      <c r="X7" s="63"/>
      <c r="Y7" s="125"/>
      <c r="Z7" s="125"/>
      <c r="AA7" s="126"/>
      <c r="AH7" s="151"/>
      <c r="AI7" s="152"/>
      <c r="AJ7" s="152" t="s">
        <v>70</v>
      </c>
      <c r="AQ7" s="68" t="str">
        <f>IF('ENTER your residents names, etc'!B13="","",'ENTER your residents names, etc'!B13)</f>
        <v/>
      </c>
      <c r="AR7" s="68" t="e">
        <f>IF('ENTER your residents names, etc'!#REF!="","",'ENTER your residents names, etc'!#REF!)</f>
        <v>#REF!</v>
      </c>
      <c r="AT7" s="68" t="str">
        <f>IF('ENTER your residents names, etc'!E13="","",'ENTER your residents names, etc'!E13)</f>
        <v/>
      </c>
    </row>
    <row r="8" spans="1:56" ht="15" customHeight="1">
      <c r="A8" s="189"/>
      <c r="B8" s="190"/>
      <c r="C8" s="190"/>
      <c r="D8" s="191" t="s">
        <v>150</v>
      </c>
      <c r="E8" s="114" t="str">
        <f>IF(D8="","",(VLOOKUP(D8,'ENTER your residents names, etc'!$B$7:$C$256,2,FALSE)))</f>
        <v/>
      </c>
      <c r="F8" s="182"/>
      <c r="G8" s="116" t="str">
        <f t="shared" si="0"/>
        <v/>
      </c>
      <c r="H8" s="117" t="str">
        <f t="shared" si="1"/>
        <v/>
      </c>
      <c r="I8" s="118" t="str">
        <f t="shared" si="4"/>
        <v/>
      </c>
      <c r="J8" s="119" t="str">
        <f>IF('Falls Diary'!F8="","",IF(AND('Falls Diary'!F8&gt;=Graphs!$C$13,'Falls Diary'!F8&lt;=Graphs!$C$14),"yes","no"))</f>
        <v/>
      </c>
      <c r="K8" s="119" t="str">
        <f>IF('Falls Diary'!F8="","",(IF(Graphs!$C$15="all","yes",(IF(Graphs!$C$15=Table6[[#This Row],[Resident''s name]],"yes","no")))))</f>
        <v/>
      </c>
      <c r="L8" s="119" t="str">
        <f t="shared" si="2"/>
        <v/>
      </c>
      <c r="M8" s="192"/>
      <c r="N8" s="121" t="str">
        <f t="shared" si="3"/>
        <v/>
      </c>
      <c r="O8" s="113"/>
      <c r="P8" s="113"/>
      <c r="Q8" s="63"/>
      <c r="R8" s="61"/>
      <c r="S8" s="63"/>
      <c r="T8" s="61"/>
      <c r="U8" s="61"/>
      <c r="V8" s="61"/>
      <c r="W8" s="63"/>
      <c r="X8" s="63"/>
      <c r="Y8" s="125"/>
      <c r="Z8" s="125"/>
      <c r="AA8" s="126"/>
      <c r="AI8" s="152"/>
      <c r="AJ8" s="152" t="s">
        <v>71</v>
      </c>
      <c r="AQ8" s="68" t="str">
        <f>IF('ENTER your residents names, etc'!B14="","",'ENTER your residents names, etc'!B14)</f>
        <v/>
      </c>
      <c r="AR8" s="68" t="e">
        <f>IF('ENTER your residents names, etc'!#REF!="","",'ENTER your residents names, etc'!#REF!)</f>
        <v>#REF!</v>
      </c>
      <c r="AT8" s="68" t="str">
        <f>IF('ENTER your residents names, etc'!E14="","",'ENTER your residents names, etc'!E14)</f>
        <v/>
      </c>
    </row>
    <row r="9" spans="1:56" ht="15" customHeight="1">
      <c r="A9" s="189"/>
      <c r="B9" s="190"/>
      <c r="C9" s="190"/>
      <c r="D9" s="191" t="s">
        <v>150</v>
      </c>
      <c r="E9" s="114" t="str">
        <f>IF(D9="","",(VLOOKUP(D9,'ENTER your residents names, etc'!$B$7:$C$256,2,FALSE)))</f>
        <v/>
      </c>
      <c r="F9" s="183"/>
      <c r="G9" s="116" t="str">
        <f t="shared" si="0"/>
        <v/>
      </c>
      <c r="H9" s="117" t="str">
        <f t="shared" si="1"/>
        <v/>
      </c>
      <c r="I9" s="118" t="str">
        <f t="shared" si="4"/>
        <v/>
      </c>
      <c r="J9" s="119" t="str">
        <f>IF('Falls Diary'!F9="","",IF(AND('Falls Diary'!F9&gt;=Graphs!$C$13,'Falls Diary'!F9&lt;=Graphs!$C$14),"yes","no"))</f>
        <v/>
      </c>
      <c r="K9" s="119" t="str">
        <f>IF('Falls Diary'!F9="","",(IF(Graphs!$C$15="all","yes",(IF(Graphs!$C$15=Table6[[#This Row],[Resident''s name]],"yes","no")))))</f>
        <v/>
      </c>
      <c r="L9" s="119" t="str">
        <f t="shared" si="2"/>
        <v/>
      </c>
      <c r="M9" s="192"/>
      <c r="N9" s="121" t="str">
        <f t="shared" si="3"/>
        <v/>
      </c>
      <c r="O9" s="113"/>
      <c r="P9" s="113"/>
      <c r="Q9" s="63"/>
      <c r="R9" s="61"/>
      <c r="S9" s="63"/>
      <c r="T9" s="61"/>
      <c r="U9" s="61"/>
      <c r="V9" s="61"/>
      <c r="W9" s="63"/>
      <c r="X9" s="63"/>
      <c r="Y9" s="125"/>
      <c r="Z9" s="125"/>
      <c r="AA9" s="126"/>
      <c r="AJ9" s="152" t="s">
        <v>72</v>
      </c>
      <c r="AQ9" s="68" t="str">
        <f>IF('ENTER your residents names, etc'!B15="","",'ENTER your residents names, etc'!B15)</f>
        <v/>
      </c>
      <c r="AR9" s="68" t="e">
        <f>IF('ENTER your residents names, etc'!#REF!="","",'ENTER your residents names, etc'!#REF!)</f>
        <v>#REF!</v>
      </c>
      <c r="AT9" s="68" t="str">
        <f>IF('ENTER your residents names, etc'!E15="","",'ENTER your residents names, etc'!E15)</f>
        <v/>
      </c>
    </row>
    <row r="10" spans="1:56" ht="15" customHeight="1">
      <c r="A10" s="189"/>
      <c r="B10" s="190"/>
      <c r="C10" s="190"/>
      <c r="D10" s="191" t="s">
        <v>150</v>
      </c>
      <c r="E10" s="114" t="str">
        <f>IF(D10="","",(VLOOKUP(D10,'ENTER your residents names, etc'!$B$7:$C$256,2,FALSE)))</f>
        <v/>
      </c>
      <c r="F10" s="183"/>
      <c r="G10" s="116" t="str">
        <f>IF(F10="","",CHOOSE(WEEKDAY(F10),"Sunday","Monday","Tuesday","Wednesday","Thursday","Friday","Saturday"))</f>
        <v/>
      </c>
      <c r="H10" s="117" t="str">
        <f t="shared" si="1"/>
        <v/>
      </c>
      <c r="I10" s="118" t="str">
        <f t="shared" si="4"/>
        <v/>
      </c>
      <c r="J10" s="119" t="str">
        <f>IF('Falls Diary'!F10="","",IF(AND('Falls Diary'!F10&gt;=Graphs!$C$13,'Falls Diary'!F10&lt;=Graphs!$C$14),"yes","no"))</f>
        <v/>
      </c>
      <c r="K10" s="119" t="str">
        <f>IF('Falls Diary'!F10="","",(IF(Graphs!$C$15="all","yes",(IF(Graphs!$C$15=Table6[[#This Row],[Resident''s name]],"yes","no")))))</f>
        <v/>
      </c>
      <c r="L10" s="119" t="str">
        <f t="shared" si="2"/>
        <v/>
      </c>
      <c r="M10" s="192"/>
      <c r="N10" s="121" t="str">
        <f t="shared" si="3"/>
        <v/>
      </c>
      <c r="O10" s="113"/>
      <c r="P10" s="113"/>
      <c r="Q10" s="63"/>
      <c r="R10" s="61"/>
      <c r="S10" s="63"/>
      <c r="T10" s="61"/>
      <c r="U10" s="61"/>
      <c r="V10" s="61"/>
      <c r="W10" s="63"/>
      <c r="X10" s="63"/>
      <c r="Y10" s="125"/>
      <c r="Z10" s="125"/>
      <c r="AA10" s="126"/>
      <c r="AJ10" s="152" t="s">
        <v>73</v>
      </c>
      <c r="AQ10" s="68" t="str">
        <f>IF('ENTER your residents names, etc'!B16="","",'ENTER your residents names, etc'!B16)</f>
        <v/>
      </c>
      <c r="AR10" s="68" t="str">
        <f>IF('ENTER your residents names, etc'!C16="","",'ENTER your residents names, etc'!C16)</f>
        <v/>
      </c>
      <c r="AT10" s="68" t="str">
        <f>IF('ENTER your residents names, etc'!E16="","",'ENTER your residents names, etc'!E16)</f>
        <v/>
      </c>
    </row>
    <row r="11" spans="1:56" ht="15" customHeight="1">
      <c r="A11" s="189"/>
      <c r="B11" s="190"/>
      <c r="C11" s="190"/>
      <c r="D11" s="191" t="s">
        <v>150</v>
      </c>
      <c r="E11" s="114" t="str">
        <f>IF(D11="","",(VLOOKUP(D11,'ENTER your residents names, etc'!$B$7:$C$256,2,FALSE)))</f>
        <v/>
      </c>
      <c r="F11" s="183"/>
      <c r="G11" s="116" t="str">
        <f t="shared" si="0"/>
        <v/>
      </c>
      <c r="H11" s="117" t="str">
        <f t="shared" si="1"/>
        <v/>
      </c>
      <c r="I11" s="118" t="str">
        <f t="shared" si="4"/>
        <v/>
      </c>
      <c r="J11" s="119" t="str">
        <f>IF('Falls Diary'!F11="","",IF(AND('Falls Diary'!F11&gt;=Graphs!$C$13,'Falls Diary'!F11&lt;=Graphs!$C$14),"yes","no"))</f>
        <v/>
      </c>
      <c r="K11" s="119" t="str">
        <f>IF('Falls Diary'!F11="","",(IF(Graphs!$C$15="all","yes",(IF(Graphs!$C$15=Table6[[#This Row],[Resident''s name]],"yes","no")))))</f>
        <v/>
      </c>
      <c r="L11" s="119" t="str">
        <f t="shared" si="2"/>
        <v/>
      </c>
      <c r="M11" s="192"/>
      <c r="N11" s="121" t="str">
        <f t="shared" si="3"/>
        <v/>
      </c>
      <c r="O11" s="113"/>
      <c r="P11" s="113"/>
      <c r="Q11" s="63"/>
      <c r="R11" s="61"/>
      <c r="S11" s="63"/>
      <c r="T11" s="61"/>
      <c r="U11" s="61"/>
      <c r="V11" s="61"/>
      <c r="W11" s="63"/>
      <c r="X11" s="63"/>
      <c r="Y11" s="125"/>
      <c r="Z11" s="125"/>
      <c r="AA11" s="126"/>
      <c r="AJ11" s="152" t="s">
        <v>74</v>
      </c>
      <c r="AQ11" s="68" t="str">
        <f>IF('ENTER your residents names, etc'!B17="","",'ENTER your residents names, etc'!B17)</f>
        <v/>
      </c>
      <c r="AR11" s="68" t="str">
        <f>IF('ENTER your residents names, etc'!C17="","",'ENTER your residents names, etc'!C17)</f>
        <v/>
      </c>
      <c r="AT11" s="68" t="str">
        <f>IF('ENTER your residents names, etc'!E17="","",'ENTER your residents names, etc'!E17)</f>
        <v/>
      </c>
    </row>
    <row r="12" spans="1:56" ht="15" customHeight="1">
      <c r="A12" s="189"/>
      <c r="B12" s="190"/>
      <c r="C12" s="190"/>
      <c r="D12" s="191" t="s">
        <v>150</v>
      </c>
      <c r="E12" s="114" t="str">
        <f>IF(D12="","",(VLOOKUP(D12,'ENTER your residents names, etc'!$B$7:$C$256,2,FALSE)))</f>
        <v/>
      </c>
      <c r="F12" s="183"/>
      <c r="G12" s="116" t="str">
        <f t="shared" si="0"/>
        <v/>
      </c>
      <c r="H12" s="117" t="str">
        <f t="shared" si="1"/>
        <v/>
      </c>
      <c r="I12" s="118" t="str">
        <f t="shared" si="4"/>
        <v/>
      </c>
      <c r="J12" s="119" t="str">
        <f>IF('Falls Diary'!F12="","",IF(AND('Falls Diary'!F12&gt;=Graphs!$C$13,'Falls Diary'!F12&lt;=Graphs!$C$14),"yes","no"))</f>
        <v/>
      </c>
      <c r="K12" s="119" t="str">
        <f>IF('Falls Diary'!F12="","",(IF(Graphs!$C$15="all","yes",(IF(Graphs!$C$15=Table6[[#This Row],[Resident''s name]],"yes","no")))))</f>
        <v/>
      </c>
      <c r="L12" s="119" t="str">
        <f t="shared" si="2"/>
        <v/>
      </c>
      <c r="M12" s="192"/>
      <c r="N12" s="121" t="str">
        <f t="shared" si="3"/>
        <v/>
      </c>
      <c r="O12" s="113"/>
      <c r="P12" s="113"/>
      <c r="Q12" s="63"/>
      <c r="R12" s="61"/>
      <c r="S12" s="63"/>
      <c r="T12" s="61"/>
      <c r="U12" s="61"/>
      <c r="V12" s="61"/>
      <c r="W12" s="63"/>
      <c r="X12" s="63"/>
      <c r="Y12" s="125"/>
      <c r="Z12" s="125"/>
      <c r="AA12" s="126"/>
      <c r="AJ12" s="152" t="s">
        <v>13</v>
      </c>
      <c r="AQ12" s="68" t="str">
        <f>IF('ENTER your residents names, etc'!B18="","",'ENTER your residents names, etc'!B18)</f>
        <v/>
      </c>
      <c r="AR12" s="68" t="str">
        <f>IF('ENTER your residents names, etc'!C18="","",'ENTER your residents names, etc'!C18)</f>
        <v/>
      </c>
      <c r="AT12" s="68" t="str">
        <f>IF('ENTER your residents names, etc'!E18="","",'ENTER your residents names, etc'!E18)</f>
        <v/>
      </c>
    </row>
    <row r="13" spans="1:56" ht="15" customHeight="1">
      <c r="A13" s="189"/>
      <c r="B13" s="190"/>
      <c r="C13" s="190"/>
      <c r="D13" s="191" t="s">
        <v>150</v>
      </c>
      <c r="E13" s="114" t="str">
        <f>IF(D13="","",(VLOOKUP(D13,'ENTER your residents names, etc'!$B$7:$C$256,2,FALSE)))</f>
        <v/>
      </c>
      <c r="F13" s="183"/>
      <c r="G13" s="116" t="str">
        <f t="shared" si="0"/>
        <v/>
      </c>
      <c r="H13" s="117" t="str">
        <f t="shared" si="1"/>
        <v/>
      </c>
      <c r="I13" s="118" t="str">
        <f t="shared" si="4"/>
        <v/>
      </c>
      <c r="J13" s="119" t="str">
        <f>IF('Falls Diary'!F13="","",IF(AND('Falls Diary'!F13&gt;=Graphs!$C$13,'Falls Diary'!F13&lt;=Graphs!$C$14),"yes","no"))</f>
        <v/>
      </c>
      <c r="K13" s="119" t="str">
        <f>IF('Falls Diary'!F13="","",(IF(Graphs!$C$15="all","yes",(IF(Graphs!$C$15=Table6[[#This Row],[Resident''s name]],"yes","no")))))</f>
        <v/>
      </c>
      <c r="L13" s="119" t="str">
        <f t="shared" si="2"/>
        <v/>
      </c>
      <c r="M13" s="192"/>
      <c r="N13" s="121" t="str">
        <f t="shared" si="3"/>
        <v/>
      </c>
      <c r="O13" s="113"/>
      <c r="P13" s="113"/>
      <c r="Q13" s="63"/>
      <c r="R13" s="61"/>
      <c r="S13" s="63"/>
      <c r="T13" s="61"/>
      <c r="U13" s="61"/>
      <c r="V13" s="61"/>
      <c r="W13" s="63"/>
      <c r="X13" s="63"/>
      <c r="Y13" s="125"/>
      <c r="Z13" s="125"/>
      <c r="AA13" s="126"/>
      <c r="AJ13" s="152"/>
      <c r="AQ13" s="68" t="str">
        <f>IF('ENTER your residents names, etc'!B19="","",'ENTER your residents names, etc'!B19)</f>
        <v/>
      </c>
      <c r="AR13" s="68" t="str">
        <f>IF('ENTER your residents names, etc'!C19="","",'ENTER your residents names, etc'!C19)</f>
        <v/>
      </c>
      <c r="AT13" s="68" t="str">
        <f>IF('ENTER your residents names, etc'!E19="","",'ENTER your residents names, etc'!E19)</f>
        <v/>
      </c>
    </row>
    <row r="14" spans="1:56" ht="15" customHeight="1">
      <c r="A14" s="189"/>
      <c r="B14" s="190"/>
      <c r="C14" s="190"/>
      <c r="D14" s="191" t="s">
        <v>150</v>
      </c>
      <c r="E14" s="114" t="str">
        <f>IF(D14="","",(VLOOKUP(D14,'ENTER your residents names, etc'!$B$7:$C$256,2,FALSE)))</f>
        <v/>
      </c>
      <c r="F14" s="183"/>
      <c r="G14" s="116" t="str">
        <f t="shared" si="0"/>
        <v/>
      </c>
      <c r="H14" s="117" t="str">
        <f t="shared" si="1"/>
        <v/>
      </c>
      <c r="I14" s="118" t="str">
        <f t="shared" si="4"/>
        <v/>
      </c>
      <c r="J14" s="119" t="str">
        <f>IF('Falls Diary'!F14="","",IF(AND('Falls Diary'!F14&gt;=Graphs!$C$13,'Falls Diary'!F14&lt;=Graphs!$C$14),"yes","no"))</f>
        <v/>
      </c>
      <c r="K14" s="119" t="str">
        <f>IF('Falls Diary'!F14="","",(IF(Graphs!$C$15="all","yes",(IF(Graphs!$C$15=Table6[[#This Row],[Resident''s name]],"yes","no")))))</f>
        <v/>
      </c>
      <c r="L14" s="119" t="str">
        <f t="shared" si="2"/>
        <v/>
      </c>
      <c r="M14" s="192"/>
      <c r="N14" s="121" t="str">
        <f t="shared" si="3"/>
        <v/>
      </c>
      <c r="O14" s="113"/>
      <c r="P14" s="113"/>
      <c r="Q14" s="63"/>
      <c r="R14" s="61"/>
      <c r="S14" s="63"/>
      <c r="T14" s="61"/>
      <c r="U14" s="61"/>
      <c r="V14" s="61"/>
      <c r="W14" s="63"/>
      <c r="X14" s="63"/>
      <c r="Y14" s="125"/>
      <c r="Z14" s="125"/>
      <c r="AA14" s="126"/>
      <c r="AK14" s="68"/>
      <c r="AQ14" s="68" t="str">
        <f>IF('ENTER your residents names, etc'!B20="","",'ENTER your residents names, etc'!B20)</f>
        <v/>
      </c>
      <c r="AR14" s="68" t="str">
        <f>IF('ENTER your residents names, etc'!C11="","",'ENTER your residents names, etc'!C11)</f>
        <v/>
      </c>
      <c r="AT14" s="68" t="str">
        <f>IF('ENTER your residents names, etc'!E20="","",'ENTER your residents names, etc'!E20)</f>
        <v/>
      </c>
    </row>
    <row r="15" spans="1:56" ht="15" customHeight="1">
      <c r="A15" s="189"/>
      <c r="B15" s="190"/>
      <c r="C15" s="190"/>
      <c r="D15" s="191" t="s">
        <v>150</v>
      </c>
      <c r="E15" s="114" t="str">
        <f>IF(D15="","",(VLOOKUP(D15,'ENTER your residents names, etc'!$B$7:$C$256,2,FALSE)))</f>
        <v/>
      </c>
      <c r="F15" s="183"/>
      <c r="G15" s="116" t="str">
        <f t="shared" si="0"/>
        <v/>
      </c>
      <c r="H15" s="117" t="str">
        <f t="shared" si="1"/>
        <v/>
      </c>
      <c r="I15" s="118" t="str">
        <f t="shared" si="4"/>
        <v/>
      </c>
      <c r="J15" s="119" t="str">
        <f>IF('Falls Diary'!F15="","",IF(AND('Falls Diary'!F15&gt;=Graphs!$C$13,'Falls Diary'!F15&lt;=Graphs!$C$14),"yes","no"))</f>
        <v/>
      </c>
      <c r="K15" s="119" t="str">
        <f>IF('Falls Diary'!F15="","",(IF(Graphs!$C$15="all","yes",(IF(Graphs!$C$15=Table6[[#This Row],[Resident''s name]],"yes","no")))))</f>
        <v/>
      </c>
      <c r="L15" s="119" t="str">
        <f t="shared" si="2"/>
        <v/>
      </c>
      <c r="M15" s="192"/>
      <c r="N15" s="121" t="str">
        <f t="shared" si="3"/>
        <v/>
      </c>
      <c r="O15" s="113"/>
      <c r="P15" s="113"/>
      <c r="Q15" s="63"/>
      <c r="R15" s="61"/>
      <c r="S15" s="63"/>
      <c r="T15" s="61"/>
      <c r="U15" s="61"/>
      <c r="V15" s="61"/>
      <c r="W15" s="63"/>
      <c r="X15" s="63"/>
      <c r="Y15" s="125"/>
      <c r="Z15" s="125"/>
      <c r="AA15" s="126"/>
      <c r="AK15" s="68"/>
      <c r="AQ15" s="68" t="str">
        <f>IF('ENTER your residents names, etc'!B21="","",'ENTER your residents names, etc'!B21)</f>
        <v/>
      </c>
      <c r="AR15" s="68" t="str">
        <f>IF('ENTER your residents names, etc'!C7="","",'ENTER your residents names, etc'!C7)</f>
        <v/>
      </c>
      <c r="AT15" s="68" t="str">
        <f>IF('ENTER your residents names, etc'!E21="","",'ENTER your residents names, etc'!E21)</f>
        <v/>
      </c>
    </row>
    <row r="16" spans="1:56" ht="15" customHeight="1">
      <c r="A16" s="189"/>
      <c r="B16" s="190"/>
      <c r="C16" s="190"/>
      <c r="D16" s="191" t="s">
        <v>150</v>
      </c>
      <c r="E16" s="114" t="str">
        <f>IF(D16="","",(VLOOKUP(D16,'ENTER your residents names, etc'!$B$7:$C$256,2,FALSE)))</f>
        <v/>
      </c>
      <c r="F16" s="183"/>
      <c r="G16" s="116" t="str">
        <f t="shared" si="0"/>
        <v/>
      </c>
      <c r="H16" s="117" t="str">
        <f t="shared" si="1"/>
        <v/>
      </c>
      <c r="I16" s="118" t="str">
        <f t="shared" si="4"/>
        <v/>
      </c>
      <c r="J16" s="119" t="str">
        <f>IF('Falls Diary'!F16="","",IF(AND('Falls Diary'!F16&gt;=Graphs!$C$13,'Falls Diary'!F16&lt;=Graphs!$C$14),"yes","no"))</f>
        <v/>
      </c>
      <c r="K16" s="119" t="str">
        <f>IF('Falls Diary'!F16="","",(IF(Graphs!$C$15="all","yes",(IF(Graphs!$C$15=Table6[[#This Row],[Resident''s name]],"yes","no")))))</f>
        <v/>
      </c>
      <c r="L16" s="119" t="str">
        <f t="shared" si="2"/>
        <v/>
      </c>
      <c r="M16" s="192"/>
      <c r="N16" s="121" t="str">
        <f t="shared" si="3"/>
        <v/>
      </c>
      <c r="O16" s="113"/>
      <c r="P16" s="113"/>
      <c r="Q16" s="63"/>
      <c r="R16" s="61"/>
      <c r="S16" s="63"/>
      <c r="T16" s="61"/>
      <c r="U16" s="61"/>
      <c r="V16" s="61"/>
      <c r="W16" s="63"/>
      <c r="X16" s="63"/>
      <c r="Y16" s="125"/>
      <c r="Z16" s="125"/>
      <c r="AA16" s="126"/>
      <c r="AK16" s="68"/>
      <c r="AQ16" s="68" t="str">
        <f>IF('ENTER your residents names, etc'!B22="","",'ENTER your residents names, etc'!B22)</f>
        <v/>
      </c>
      <c r="AR16" s="68" t="str">
        <f>IF('ENTER your residents names, etc'!C8="","",'ENTER your residents names, etc'!C8)</f>
        <v/>
      </c>
      <c r="AT16" s="68" t="str">
        <f>IF('ENTER your residents names, etc'!E22="","",'ENTER your residents names, etc'!E22)</f>
        <v/>
      </c>
    </row>
    <row r="17" spans="1:46" ht="15" customHeight="1">
      <c r="A17" s="189"/>
      <c r="B17" s="190"/>
      <c r="C17" s="190"/>
      <c r="D17" s="191" t="s">
        <v>150</v>
      </c>
      <c r="E17" s="114" t="str">
        <f>IF(D17="","",(VLOOKUP(D17,'ENTER your residents names, etc'!$B$7:$C$256,2,FALSE)))</f>
        <v/>
      </c>
      <c r="F17" s="183"/>
      <c r="G17" s="116" t="str">
        <f t="shared" si="0"/>
        <v/>
      </c>
      <c r="H17" s="117" t="str">
        <f t="shared" si="1"/>
        <v/>
      </c>
      <c r="I17" s="118" t="str">
        <f t="shared" si="4"/>
        <v/>
      </c>
      <c r="J17" s="119" t="str">
        <f>IF('Falls Diary'!F17="","",IF(AND('Falls Diary'!F17&gt;=Graphs!$C$13,'Falls Diary'!F17&lt;=Graphs!$C$14),"yes","no"))</f>
        <v/>
      </c>
      <c r="K17" s="119" t="str">
        <f>IF('Falls Diary'!F17="","",(IF(Graphs!$C$15="all","yes",(IF(Graphs!$C$15=Table6[[#This Row],[Resident''s name]],"yes","no")))))</f>
        <v/>
      </c>
      <c r="L17" s="119" t="str">
        <f t="shared" si="2"/>
        <v/>
      </c>
      <c r="M17" s="192"/>
      <c r="N17" s="121" t="str">
        <f t="shared" si="3"/>
        <v/>
      </c>
      <c r="O17" s="113"/>
      <c r="P17" s="113"/>
      <c r="Q17" s="63"/>
      <c r="R17" s="61"/>
      <c r="S17" s="63"/>
      <c r="T17" s="61"/>
      <c r="U17" s="61"/>
      <c r="V17" s="61"/>
      <c r="W17" s="63"/>
      <c r="X17" s="63"/>
      <c r="Y17" s="125"/>
      <c r="Z17" s="125"/>
      <c r="AA17" s="126"/>
      <c r="AK17" s="68"/>
      <c r="AQ17" s="68" t="str">
        <f>IF('ENTER your residents names, etc'!B23="","",'ENTER your residents names, etc'!B23)</f>
        <v/>
      </c>
      <c r="AR17" s="68" t="str">
        <f>IF('ENTER your residents names, etc'!C23="","",'ENTER your residents names, etc'!C23)</f>
        <v/>
      </c>
      <c r="AT17" s="68" t="str">
        <f>IF('ENTER your residents names, etc'!E23="","",'ENTER your residents names, etc'!E23)</f>
        <v/>
      </c>
    </row>
    <row r="18" spans="1:46" ht="15" customHeight="1">
      <c r="A18" s="189"/>
      <c r="B18" s="190"/>
      <c r="C18" s="190"/>
      <c r="D18" s="191" t="s">
        <v>150</v>
      </c>
      <c r="E18" s="114" t="str">
        <f>IF(D18="","",(VLOOKUP(D18,'ENTER your residents names, etc'!$B$7:$C$256,2,FALSE)))</f>
        <v/>
      </c>
      <c r="F18" s="183"/>
      <c r="G18" s="116" t="str">
        <f t="shared" si="0"/>
        <v/>
      </c>
      <c r="H18" s="117" t="str">
        <f t="shared" si="1"/>
        <v/>
      </c>
      <c r="I18" s="118" t="str">
        <f t="shared" si="4"/>
        <v/>
      </c>
      <c r="J18" s="119" t="str">
        <f>IF('Falls Diary'!F18="","",IF(AND('Falls Diary'!F18&gt;=Graphs!$C$13,'Falls Diary'!F18&lt;=Graphs!$C$14),"yes","no"))</f>
        <v/>
      </c>
      <c r="K18" s="119" t="str">
        <f>IF('Falls Diary'!F18="","",(IF(Graphs!$C$15="all","yes",(IF(Graphs!$C$15=Table6[[#This Row],[Resident''s name]],"yes","no")))))</f>
        <v/>
      </c>
      <c r="L18" s="119" t="str">
        <f t="shared" si="2"/>
        <v/>
      </c>
      <c r="M18" s="192"/>
      <c r="N18" s="121" t="str">
        <f t="shared" si="3"/>
        <v/>
      </c>
      <c r="O18" s="113"/>
      <c r="P18" s="113"/>
      <c r="Q18" s="63"/>
      <c r="R18" s="61"/>
      <c r="S18" s="63"/>
      <c r="T18" s="61"/>
      <c r="U18" s="61"/>
      <c r="V18" s="61"/>
      <c r="W18" s="63"/>
      <c r="X18" s="63"/>
      <c r="Y18" s="125"/>
      <c r="Z18" s="125"/>
      <c r="AA18" s="126"/>
      <c r="AK18" s="68"/>
      <c r="AQ18" s="68" t="str">
        <f>IF('ENTER your residents names, etc'!B24="","",'ENTER your residents names, etc'!B24)</f>
        <v/>
      </c>
      <c r="AR18" s="68" t="str">
        <f>IF('ENTER your residents names, etc'!C9="","",'ENTER your residents names, etc'!C9)</f>
        <v/>
      </c>
      <c r="AT18" s="68" t="str">
        <f>IF('ENTER your residents names, etc'!E24="","",'ENTER your residents names, etc'!E24)</f>
        <v/>
      </c>
    </row>
    <row r="19" spans="1:46" ht="15" customHeight="1">
      <c r="A19" s="112"/>
      <c r="B19" s="83"/>
      <c r="C19" s="83"/>
      <c r="D19" s="191" t="s">
        <v>150</v>
      </c>
      <c r="E19" s="114" t="str">
        <f>IF(D19="","",(VLOOKUP(D19,'ENTER your residents names, etc'!$B$7:$C$256,2,FALSE)))</f>
        <v/>
      </c>
      <c r="F19" s="115"/>
      <c r="G19" s="116" t="str">
        <f t="shared" si="0"/>
        <v/>
      </c>
      <c r="H19" s="117" t="str">
        <f t="shared" si="1"/>
        <v/>
      </c>
      <c r="I19" s="118" t="str">
        <f t="shared" si="4"/>
        <v/>
      </c>
      <c r="J19" s="119" t="str">
        <f>IF('Falls Diary'!F19="","",IF(AND('Falls Diary'!F19&gt;=Graphs!$C$13,'Falls Diary'!F19&lt;=Graphs!$C$14),"yes","no"))</f>
        <v/>
      </c>
      <c r="K19" s="119" t="str">
        <f>IF('Falls Diary'!F19="","",(IF(Graphs!$C$15="all","yes",(IF(Graphs!$C$15=Table6[[#This Row],[Resident''s name]],"yes","no")))))</f>
        <v/>
      </c>
      <c r="L19" s="119" t="str">
        <f t="shared" si="2"/>
        <v/>
      </c>
      <c r="M19" s="120"/>
      <c r="N19" s="121" t="str">
        <f t="shared" si="3"/>
        <v/>
      </c>
      <c r="O19" s="113"/>
      <c r="P19" s="113"/>
      <c r="Q19" s="63"/>
      <c r="R19" s="61"/>
      <c r="S19" s="63"/>
      <c r="T19" s="61"/>
      <c r="U19" s="61"/>
      <c r="V19" s="61"/>
      <c r="W19" s="63"/>
      <c r="X19" s="63"/>
      <c r="Y19" s="125"/>
      <c r="Z19" s="125"/>
      <c r="AA19" s="126"/>
      <c r="AK19" s="68"/>
      <c r="AQ19" s="68" t="str">
        <f>IF('ENTER your residents names, etc'!B25="","",'ENTER your residents names, etc'!B25)</f>
        <v/>
      </c>
      <c r="AR19" s="68" t="str">
        <f>IF('ENTER your residents names, etc'!C13="","",'ENTER your residents names, etc'!C13)</f>
        <v/>
      </c>
      <c r="AT19" s="68" t="str">
        <f>IF('ENTER your residents names, etc'!E25="","",'ENTER your residents names, etc'!E25)</f>
        <v/>
      </c>
    </row>
    <row r="20" spans="1:46" ht="15" customHeight="1">
      <c r="A20" s="112"/>
      <c r="B20" s="83"/>
      <c r="C20" s="83"/>
      <c r="D20" s="191" t="s">
        <v>150</v>
      </c>
      <c r="E20" s="114" t="str">
        <f>IF(D20="","",(VLOOKUP(D20,'ENTER your residents names, etc'!$B$7:$C$256,2,FALSE)))</f>
        <v/>
      </c>
      <c r="F20" s="115"/>
      <c r="G20" s="116" t="str">
        <f t="shared" si="0"/>
        <v/>
      </c>
      <c r="H20" s="117" t="str">
        <f t="shared" si="1"/>
        <v/>
      </c>
      <c r="I20" s="118" t="str">
        <f t="shared" si="4"/>
        <v/>
      </c>
      <c r="J20" s="119" t="str">
        <f>IF('Falls Diary'!F20="","",IF(AND('Falls Diary'!F20&gt;=Graphs!$C$13,'Falls Diary'!F20&lt;=Graphs!$C$14),"yes","no"))</f>
        <v/>
      </c>
      <c r="K20" s="119" t="str">
        <f>IF('Falls Diary'!F20="","",(IF(Graphs!$C$15="all","yes",(IF(Graphs!$C$15=Table6[[#This Row],[Resident''s name]],"yes","no")))))</f>
        <v/>
      </c>
      <c r="L20" s="119" t="str">
        <f t="shared" si="2"/>
        <v/>
      </c>
      <c r="M20" s="120"/>
      <c r="N20" s="121" t="str">
        <f t="shared" si="3"/>
        <v/>
      </c>
      <c r="O20" s="113"/>
      <c r="P20" s="113"/>
      <c r="Q20" s="63"/>
      <c r="R20" s="61"/>
      <c r="S20" s="63"/>
      <c r="T20" s="61"/>
      <c r="U20" s="61"/>
      <c r="V20" s="61"/>
      <c r="W20" s="63"/>
      <c r="X20" s="63"/>
      <c r="Y20" s="125"/>
      <c r="Z20" s="125"/>
      <c r="AA20" s="126"/>
      <c r="AK20" s="68"/>
      <c r="AQ20" s="68" t="str">
        <f>IF('ENTER your residents names, etc'!B26="","",'ENTER your residents names, etc'!B26)</f>
        <v/>
      </c>
      <c r="AR20" s="68" t="str">
        <f>IF('ENTER your residents names, etc'!C15="","",'ENTER your residents names, etc'!C15)</f>
        <v/>
      </c>
      <c r="AT20" s="68" t="str">
        <f>IF('ENTER your residents names, etc'!E26="","",'ENTER your residents names, etc'!E26)</f>
        <v/>
      </c>
    </row>
    <row r="21" spans="1:46" ht="15" customHeight="1">
      <c r="A21" s="112"/>
      <c r="B21" s="83"/>
      <c r="C21" s="83"/>
      <c r="D21" s="191" t="s">
        <v>150</v>
      </c>
      <c r="E21" s="114" t="str">
        <f>IF(D21="","",(VLOOKUP(D21,'ENTER your residents names, etc'!$B$7:$C$256,2,FALSE)))</f>
        <v/>
      </c>
      <c r="F21" s="115"/>
      <c r="G21" s="116" t="str">
        <f t="shared" si="0"/>
        <v/>
      </c>
      <c r="H21" s="117" t="str">
        <f t="shared" si="1"/>
        <v/>
      </c>
      <c r="I21" s="118" t="str">
        <f t="shared" si="4"/>
        <v/>
      </c>
      <c r="J21" s="119" t="str">
        <f>IF('Falls Diary'!F21="","",IF(AND('Falls Diary'!F21&gt;=Graphs!$C$13,'Falls Diary'!F21&lt;=Graphs!$C$14),"yes","no"))</f>
        <v/>
      </c>
      <c r="K21" s="119" t="str">
        <f>IF('Falls Diary'!F21="","",(IF(Graphs!$C$15="all","yes",(IF(Graphs!$C$15=Table6[[#This Row],[Resident''s name]],"yes","no")))))</f>
        <v/>
      </c>
      <c r="L21" s="119" t="str">
        <f t="shared" si="2"/>
        <v/>
      </c>
      <c r="M21" s="120"/>
      <c r="N21" s="121" t="str">
        <f t="shared" si="3"/>
        <v/>
      </c>
      <c r="O21" s="113"/>
      <c r="P21" s="113"/>
      <c r="Q21" s="63"/>
      <c r="R21" s="61"/>
      <c r="S21" s="63"/>
      <c r="T21" s="61"/>
      <c r="U21" s="61"/>
      <c r="V21" s="61"/>
      <c r="W21" s="63"/>
      <c r="X21" s="63"/>
      <c r="Y21" s="125"/>
      <c r="Z21" s="125"/>
      <c r="AA21" s="126"/>
      <c r="AK21" s="68"/>
      <c r="AQ21" s="68" t="str">
        <f>IF('ENTER your residents names, etc'!B27="","",'ENTER your residents names, etc'!B27)</f>
        <v/>
      </c>
      <c r="AR21" s="68" t="str">
        <f>IF('ENTER your residents names, etc'!C14="","",'ENTER your residents names, etc'!C14)</f>
        <v/>
      </c>
    </row>
    <row r="22" spans="1:46" ht="15" customHeight="1">
      <c r="A22" s="112"/>
      <c r="B22" s="83"/>
      <c r="C22" s="83"/>
      <c r="D22" s="191" t="s">
        <v>150</v>
      </c>
      <c r="E22" s="114" t="str">
        <f>IF(D22="","",(VLOOKUP(D22,'ENTER your residents names, etc'!$B$7:$C$256,2,FALSE)))</f>
        <v/>
      </c>
      <c r="F22" s="115"/>
      <c r="G22" s="116" t="str">
        <f t="shared" si="0"/>
        <v/>
      </c>
      <c r="H22" s="117" t="str">
        <f t="shared" si="1"/>
        <v/>
      </c>
      <c r="I22" s="118" t="str">
        <f t="shared" si="4"/>
        <v/>
      </c>
      <c r="J22" s="119" t="str">
        <f>IF('Falls Diary'!F22="","",IF(AND('Falls Diary'!F22&gt;=Graphs!$C$13,'Falls Diary'!F22&lt;=Graphs!$C$14),"yes","no"))</f>
        <v/>
      </c>
      <c r="K22" s="119" t="str">
        <f>IF('Falls Diary'!F22="","",(IF(Graphs!$C$15="all","yes",(IF(Graphs!$C$15=Table6[[#This Row],[Resident''s name]],"yes","no")))))</f>
        <v/>
      </c>
      <c r="L22" s="119" t="str">
        <f t="shared" si="2"/>
        <v/>
      </c>
      <c r="M22" s="120"/>
      <c r="N22" s="121" t="str">
        <f t="shared" si="3"/>
        <v/>
      </c>
      <c r="O22" s="113"/>
      <c r="P22" s="113"/>
      <c r="Q22" s="63"/>
      <c r="R22" s="61"/>
      <c r="S22" s="63"/>
      <c r="T22" s="61"/>
      <c r="U22" s="61"/>
      <c r="V22" s="61"/>
      <c r="W22" s="63"/>
      <c r="X22" s="63"/>
      <c r="Y22" s="125"/>
      <c r="Z22" s="125"/>
      <c r="AA22" s="126"/>
      <c r="AF22" s="174">
        <v>0.33333333333333331</v>
      </c>
      <c r="AG22" s="174">
        <v>0.58333333333333337</v>
      </c>
      <c r="AH22" s="153" t="s">
        <v>33</v>
      </c>
      <c r="AQ22" s="68" t="str">
        <f>IF('ENTER your residents names, etc'!B28="","",'ENTER your residents names, etc'!B28)</f>
        <v/>
      </c>
      <c r="AR22" s="68" t="str">
        <f>IF('ENTER your residents names, etc'!C28="","",'ENTER your residents names, etc'!C28)</f>
        <v/>
      </c>
    </row>
    <row r="23" spans="1:46" ht="15" customHeight="1">
      <c r="A23" s="112"/>
      <c r="B23" s="83"/>
      <c r="C23" s="83"/>
      <c r="D23" s="191" t="s">
        <v>150</v>
      </c>
      <c r="E23" s="114" t="str">
        <f>IF(D23="","",(VLOOKUP(D23,'ENTER your residents names, etc'!$B$7:$C$256,2,FALSE)))</f>
        <v/>
      </c>
      <c r="F23" s="115"/>
      <c r="G23" s="116" t="str">
        <f t="shared" si="0"/>
        <v/>
      </c>
      <c r="H23" s="117" t="str">
        <f t="shared" si="1"/>
        <v/>
      </c>
      <c r="I23" s="118" t="str">
        <f t="shared" si="4"/>
        <v/>
      </c>
      <c r="J23" s="119" t="str">
        <f>IF('Falls Diary'!F23="","",IF(AND('Falls Diary'!F23&gt;=Graphs!$C$13,'Falls Diary'!F23&lt;=Graphs!$C$14),"yes","no"))</f>
        <v/>
      </c>
      <c r="K23" s="119" t="str">
        <f>IF('Falls Diary'!F23="","",(IF(Graphs!$C$15="all","yes",(IF(Graphs!$C$15=Table6[[#This Row],[Resident''s name]],"yes","no")))))</f>
        <v/>
      </c>
      <c r="L23" s="119" t="str">
        <f t="shared" si="2"/>
        <v/>
      </c>
      <c r="M23" s="120"/>
      <c r="N23" s="121" t="str">
        <f t="shared" si="3"/>
        <v/>
      </c>
      <c r="O23" s="113"/>
      <c r="P23" s="113"/>
      <c r="Q23" s="63"/>
      <c r="R23" s="61"/>
      <c r="S23" s="63"/>
      <c r="T23" s="61"/>
      <c r="U23" s="61"/>
      <c r="V23" s="61"/>
      <c r="W23" s="63"/>
      <c r="X23" s="63"/>
      <c r="Y23" s="125"/>
      <c r="Z23" s="125"/>
      <c r="AA23" s="126"/>
      <c r="AF23" s="153"/>
      <c r="AG23" s="153"/>
      <c r="AH23" s="153"/>
      <c r="AL23" s="68"/>
      <c r="AQ23" s="68" t="str">
        <f>IF('ENTER your residents names, etc'!B29="","",'ENTER your residents names, etc'!B29)</f>
        <v/>
      </c>
      <c r="AR23" s="68" t="str">
        <f>IF('ENTER your residents names, etc'!C29="","",'ENTER your residents names, etc'!C29)</f>
        <v/>
      </c>
    </row>
    <row r="24" spans="1:46" ht="15" customHeight="1">
      <c r="A24" s="112"/>
      <c r="B24" s="83"/>
      <c r="C24" s="83"/>
      <c r="D24" s="191" t="s">
        <v>150</v>
      </c>
      <c r="E24" s="114" t="str">
        <f>IF(D24="","",(VLOOKUP(D24,'ENTER your residents names, etc'!$B$7:$C$256,2,FALSE)))</f>
        <v/>
      </c>
      <c r="F24" s="115"/>
      <c r="G24" s="116" t="str">
        <f t="shared" si="0"/>
        <v/>
      </c>
      <c r="H24" s="117" t="str">
        <f t="shared" si="1"/>
        <v/>
      </c>
      <c r="I24" s="118" t="str">
        <f t="shared" si="4"/>
        <v/>
      </c>
      <c r="J24" s="119" t="str">
        <f>IF('Falls Diary'!F24="","",IF(AND('Falls Diary'!F24&gt;=Graphs!$C$13,'Falls Diary'!F24&lt;=Graphs!$C$14),"yes","no"))</f>
        <v/>
      </c>
      <c r="K24" s="119" t="str">
        <f>IF('Falls Diary'!F24="","",(IF(Graphs!$C$15="all","yes",(IF(Graphs!$C$15=Table6[[#This Row],[Resident''s name]],"yes","no")))))</f>
        <v/>
      </c>
      <c r="L24" s="119" t="str">
        <f t="shared" si="2"/>
        <v/>
      </c>
      <c r="M24" s="120"/>
      <c r="N24" s="121" t="str">
        <f t="shared" si="3"/>
        <v/>
      </c>
      <c r="O24" s="113"/>
      <c r="P24" s="113"/>
      <c r="Q24" s="63"/>
      <c r="R24" s="61"/>
      <c r="S24" s="63"/>
      <c r="T24" s="61"/>
      <c r="U24" s="61"/>
      <c r="V24" s="61"/>
      <c r="W24" s="63"/>
      <c r="X24" s="63"/>
      <c r="Y24" s="125"/>
      <c r="Z24" s="125"/>
      <c r="AA24" s="126"/>
      <c r="AF24" s="174">
        <v>0.58333333333333337</v>
      </c>
      <c r="AG24" s="174">
        <v>0.83333333333333337</v>
      </c>
      <c r="AH24" s="153" t="s">
        <v>34</v>
      </c>
      <c r="AL24" s="68"/>
      <c r="AQ24" s="68" t="str">
        <f>IF('ENTER your residents names, etc'!B30="","",'ENTER your residents names, etc'!B30)</f>
        <v/>
      </c>
      <c r="AR24" s="68" t="str">
        <f>IF('ENTER your residents names, etc'!C30="","",'ENTER your residents names, etc'!C30)</f>
        <v/>
      </c>
    </row>
    <row r="25" spans="1:46" ht="15" customHeight="1">
      <c r="A25" s="112"/>
      <c r="B25" s="83"/>
      <c r="C25" s="83"/>
      <c r="D25" s="191" t="s">
        <v>150</v>
      </c>
      <c r="E25" s="114" t="str">
        <f>IF(D25="","",(VLOOKUP(D25,'ENTER your residents names, etc'!$B$7:$C$256,2,FALSE)))</f>
        <v/>
      </c>
      <c r="F25" s="115"/>
      <c r="G25" s="116" t="str">
        <f t="shared" si="0"/>
        <v/>
      </c>
      <c r="H25" s="117" t="str">
        <f t="shared" si="1"/>
        <v/>
      </c>
      <c r="I25" s="118" t="str">
        <f t="shared" si="4"/>
        <v/>
      </c>
      <c r="J25" s="119" t="str">
        <f>IF('Falls Diary'!F25="","",IF(AND('Falls Diary'!F25&gt;=Graphs!$C$13,'Falls Diary'!F25&lt;=Graphs!$C$14),"yes","no"))</f>
        <v/>
      </c>
      <c r="K25" s="119" t="str">
        <f>IF('Falls Diary'!F25="","",(IF(Graphs!$C$15="all","yes",(IF(Graphs!$C$15=Table6[[#This Row],[Resident''s name]],"yes","no")))))</f>
        <v/>
      </c>
      <c r="L25" s="119" t="str">
        <f t="shared" si="2"/>
        <v/>
      </c>
      <c r="M25" s="120"/>
      <c r="N25" s="121" t="str">
        <f t="shared" si="3"/>
        <v/>
      </c>
      <c r="O25" s="113"/>
      <c r="P25" s="113"/>
      <c r="Q25" s="63"/>
      <c r="R25" s="61"/>
      <c r="S25" s="63"/>
      <c r="T25" s="61"/>
      <c r="U25" s="61"/>
      <c r="V25" s="61"/>
      <c r="W25" s="63"/>
      <c r="X25" s="63"/>
      <c r="Y25" s="125"/>
      <c r="Z25" s="125"/>
      <c r="AA25" s="126"/>
      <c r="AF25" s="153"/>
      <c r="AG25" s="153"/>
      <c r="AH25" s="153"/>
      <c r="AL25" s="68"/>
      <c r="AQ25" s="68" t="str">
        <f>IF('ENTER your residents names, etc'!B31="","",'ENTER your residents names, etc'!B31)</f>
        <v/>
      </c>
      <c r="AR25" s="68" t="str">
        <f>IF('ENTER your residents names, etc'!C31="","",'ENTER your residents names, etc'!C31)</f>
        <v/>
      </c>
    </row>
    <row r="26" spans="1:46" ht="15" customHeight="1">
      <c r="A26" s="112"/>
      <c r="B26" s="83"/>
      <c r="C26" s="83"/>
      <c r="D26" s="191" t="s">
        <v>150</v>
      </c>
      <c r="E26" s="114" t="str">
        <f>IF(D26="","",(VLOOKUP(D26,'ENTER your residents names, etc'!$B$7:$C$256,2,FALSE)))</f>
        <v/>
      </c>
      <c r="F26" s="115"/>
      <c r="G26" s="116" t="str">
        <f t="shared" si="0"/>
        <v/>
      </c>
      <c r="H26" s="117" t="str">
        <f t="shared" si="1"/>
        <v/>
      </c>
      <c r="I26" s="118" t="str">
        <f t="shared" si="4"/>
        <v/>
      </c>
      <c r="J26" s="119" t="str">
        <f>IF('Falls Diary'!F26="","",IF(AND('Falls Diary'!F26&gt;=Graphs!$C$13,'Falls Diary'!F26&lt;=Graphs!$C$14),"yes","no"))</f>
        <v/>
      </c>
      <c r="K26" s="119" t="str">
        <f>IF('Falls Diary'!F26="","",(IF(Graphs!$C$15="all","yes",(IF(Graphs!$C$15=Table6[[#This Row],[Resident''s name]],"yes","no")))))</f>
        <v/>
      </c>
      <c r="L26" s="119" t="str">
        <f t="shared" si="2"/>
        <v/>
      </c>
      <c r="M26" s="120"/>
      <c r="N26" s="121" t="str">
        <f t="shared" si="3"/>
        <v/>
      </c>
      <c r="O26" s="113"/>
      <c r="P26" s="113"/>
      <c r="Q26" s="63"/>
      <c r="R26" s="61"/>
      <c r="S26" s="63"/>
      <c r="T26" s="61"/>
      <c r="U26" s="61"/>
      <c r="V26" s="61"/>
      <c r="W26" s="63"/>
      <c r="X26" s="63"/>
      <c r="Y26" s="125"/>
      <c r="Z26" s="125"/>
      <c r="AA26" s="126"/>
      <c r="AF26" s="174">
        <v>0.83333333333333337</v>
      </c>
      <c r="AG26" s="174">
        <v>1</v>
      </c>
      <c r="AH26" s="153" t="s">
        <v>35</v>
      </c>
      <c r="AL26" s="68"/>
      <c r="AQ26" s="68" t="str">
        <f>IF('ENTER your residents names, etc'!B32="","",'ENTER your residents names, etc'!B32)</f>
        <v/>
      </c>
      <c r="AR26" s="68" t="str">
        <f>IF('ENTER your residents names, etc'!C32="","",'ENTER your residents names, etc'!C32)</f>
        <v/>
      </c>
    </row>
    <row r="27" spans="1:46" ht="15" customHeight="1">
      <c r="A27" s="112"/>
      <c r="B27" s="83"/>
      <c r="C27" s="83"/>
      <c r="D27" s="191" t="s">
        <v>150</v>
      </c>
      <c r="E27" s="114" t="str">
        <f>IF(D27="","",(VLOOKUP(D27,'ENTER your residents names, etc'!$B$7:$C$256,2,FALSE)))</f>
        <v/>
      </c>
      <c r="F27" s="115"/>
      <c r="G27" s="116" t="str">
        <f t="shared" si="0"/>
        <v/>
      </c>
      <c r="H27" s="117" t="str">
        <f t="shared" si="1"/>
        <v/>
      </c>
      <c r="I27" s="118" t="str">
        <f t="shared" si="4"/>
        <v/>
      </c>
      <c r="J27" s="119" t="str">
        <f>IF('Falls Diary'!F27="","",IF(AND('Falls Diary'!F27&gt;=Graphs!$C$13,'Falls Diary'!F27&lt;=Graphs!$C$14),"yes","no"))</f>
        <v/>
      </c>
      <c r="K27" s="119" t="str">
        <f>IF('Falls Diary'!F27="","",(IF(Graphs!$C$15="all","yes",(IF(Graphs!$C$15=Table6[[#This Row],[Resident''s name]],"yes","no")))))</f>
        <v/>
      </c>
      <c r="L27" s="119" t="str">
        <f t="shared" si="2"/>
        <v/>
      </c>
      <c r="M27" s="120"/>
      <c r="N27" s="121" t="str">
        <f t="shared" si="3"/>
        <v/>
      </c>
      <c r="O27" s="113"/>
      <c r="P27" s="113"/>
      <c r="Q27" s="63"/>
      <c r="R27" s="61"/>
      <c r="S27" s="63"/>
      <c r="T27" s="61"/>
      <c r="U27" s="61"/>
      <c r="V27" s="61"/>
      <c r="W27" s="63"/>
      <c r="X27" s="63"/>
      <c r="Y27" s="125"/>
      <c r="Z27" s="125"/>
      <c r="AA27" s="126"/>
      <c r="AF27" s="153"/>
      <c r="AG27" s="153"/>
      <c r="AH27" s="153"/>
      <c r="AL27" s="68"/>
      <c r="AQ27" s="68" t="str">
        <f>IF('ENTER your residents names, etc'!B33="","",'ENTER your residents names, etc'!B33)</f>
        <v/>
      </c>
      <c r="AR27" s="68" t="str">
        <f>IF('ENTER your residents names, etc'!C33="","",'ENTER your residents names, etc'!C33)</f>
        <v/>
      </c>
    </row>
    <row r="28" spans="1:46" ht="15" customHeight="1">
      <c r="A28" s="112"/>
      <c r="B28" s="83"/>
      <c r="C28" s="83"/>
      <c r="D28" s="191" t="s">
        <v>150</v>
      </c>
      <c r="E28" s="114" t="str">
        <f>IF(D28="","",(VLOOKUP(D28,'ENTER your residents names, etc'!$B$7:$C$256,2,FALSE)))</f>
        <v/>
      </c>
      <c r="F28" s="115"/>
      <c r="G28" s="116" t="str">
        <f t="shared" si="0"/>
        <v/>
      </c>
      <c r="H28" s="117" t="str">
        <f t="shared" si="1"/>
        <v/>
      </c>
      <c r="I28" s="118" t="str">
        <f t="shared" si="4"/>
        <v/>
      </c>
      <c r="J28" s="119" t="str">
        <f>IF('Falls Diary'!F28="","",IF(AND('Falls Diary'!F28&gt;=Graphs!$C$13,'Falls Diary'!F28&lt;=Graphs!$C$14),"yes","no"))</f>
        <v/>
      </c>
      <c r="K28" s="119" t="str">
        <f>IF('Falls Diary'!F28="","",(IF(Graphs!$C$15="all","yes",(IF(Graphs!$C$15=Table6[[#This Row],[Resident''s name]],"yes","no")))))</f>
        <v/>
      </c>
      <c r="L28" s="119" t="str">
        <f t="shared" si="2"/>
        <v/>
      </c>
      <c r="M28" s="120"/>
      <c r="N28" s="121" t="str">
        <f t="shared" si="3"/>
        <v/>
      </c>
      <c r="O28" s="113"/>
      <c r="P28" s="113"/>
      <c r="Q28" s="63"/>
      <c r="R28" s="61"/>
      <c r="S28" s="63"/>
      <c r="T28" s="61"/>
      <c r="U28" s="61"/>
      <c r="V28" s="61"/>
      <c r="W28" s="63"/>
      <c r="X28" s="63"/>
      <c r="Y28" s="125"/>
      <c r="Z28" s="125"/>
      <c r="AA28" s="126"/>
      <c r="AF28" s="174">
        <v>0</v>
      </c>
      <c r="AG28" s="174">
        <v>0.16666666666666666</v>
      </c>
      <c r="AH28" s="153" t="s">
        <v>36</v>
      </c>
      <c r="AL28" s="68"/>
      <c r="AQ28" s="68" t="str">
        <f>IF('ENTER your residents names, etc'!B34="","",'ENTER your residents names, etc'!B34)</f>
        <v/>
      </c>
      <c r="AR28" s="68" t="str">
        <f>IF('ENTER your residents names, etc'!C34="","",'ENTER your residents names, etc'!C34)</f>
        <v/>
      </c>
    </row>
    <row r="29" spans="1:46" ht="15" customHeight="1">
      <c r="A29" s="112"/>
      <c r="B29" s="83"/>
      <c r="C29" s="83"/>
      <c r="D29" s="191" t="s">
        <v>150</v>
      </c>
      <c r="E29" s="114" t="str">
        <f>IF(D29="","",(VLOOKUP(D29,'ENTER your residents names, etc'!$B$7:$C$256,2,FALSE)))</f>
        <v/>
      </c>
      <c r="F29" s="115"/>
      <c r="G29" s="116" t="str">
        <f t="shared" ref="G29" si="5">IF(F29="","",CHOOSE(WEEKDAY(F29),"Sunday","Monday","Tuesday","Wednesday","Thursday","Friday","Saturday"))</f>
        <v/>
      </c>
      <c r="H29" s="117" t="str">
        <f t="shared" si="1"/>
        <v/>
      </c>
      <c r="I29" s="118" t="str">
        <f t="shared" si="4"/>
        <v/>
      </c>
      <c r="J29" s="119" t="str">
        <f>IF('Falls Diary'!F29="","",IF(AND('Falls Diary'!F29&gt;=Graphs!$C$13,'Falls Diary'!F29&lt;=Graphs!$C$14),"yes","no"))</f>
        <v/>
      </c>
      <c r="K29" s="119" t="str">
        <f>IF('Falls Diary'!F29="","",(IF(Graphs!$C$15="all","yes",(IF(Graphs!$C$15=Table6[[#This Row],[Resident''s name]],"yes","no")))))</f>
        <v/>
      </c>
      <c r="L29" s="119" t="str">
        <f t="shared" si="2"/>
        <v/>
      </c>
      <c r="M29" s="120"/>
      <c r="N29" s="121" t="str">
        <f t="shared" si="3"/>
        <v/>
      </c>
      <c r="O29" s="113"/>
      <c r="P29" s="113"/>
      <c r="Q29" s="63"/>
      <c r="R29" s="61"/>
      <c r="S29" s="63"/>
      <c r="T29" s="61"/>
      <c r="U29" s="61"/>
      <c r="V29" s="61"/>
      <c r="W29" s="63"/>
      <c r="X29" s="63"/>
      <c r="Y29" s="125"/>
      <c r="Z29" s="125"/>
      <c r="AA29" s="126"/>
      <c r="AF29" s="153"/>
      <c r="AG29" s="153"/>
      <c r="AH29" s="153"/>
      <c r="AJ29" s="68"/>
      <c r="AL29" s="68"/>
      <c r="AQ29" s="68" t="str">
        <f>IF('ENTER your residents names, etc'!B35="","",'ENTER your residents names, etc'!B35)</f>
        <v/>
      </c>
      <c r="AR29" s="68" t="str">
        <f>IF('ENTER your residents names, etc'!C35="","",'ENTER your residents names, etc'!C35)</f>
        <v/>
      </c>
    </row>
    <row r="30" spans="1:46" ht="15" customHeight="1">
      <c r="A30" s="112"/>
      <c r="B30" s="83"/>
      <c r="C30" s="83"/>
      <c r="D30" s="191" t="s">
        <v>150</v>
      </c>
      <c r="E30" s="114" t="str">
        <f>IF(D30="","",(VLOOKUP(D30,'ENTER your residents names, etc'!$B$7:$C$256,2,FALSE)))</f>
        <v/>
      </c>
      <c r="F30" s="115"/>
      <c r="G30" s="116" t="str">
        <f t="shared" ref="G30:G51" si="6">IF(F30="","",CHOOSE(WEEKDAY(F30),"Sunday","Monday","Tuesday","Wednesday","Thursday","Friday","Saturday"))</f>
        <v/>
      </c>
      <c r="H30" s="117" t="str">
        <f t="shared" si="1"/>
        <v/>
      </c>
      <c r="I30" s="118" t="str">
        <f t="shared" si="4"/>
        <v/>
      </c>
      <c r="J30" s="119" t="str">
        <f>IF('Falls Diary'!F30="","",IF(AND('Falls Diary'!F30&gt;=Graphs!$C$13,'Falls Diary'!F30&lt;=Graphs!$C$14),"yes","no"))</f>
        <v/>
      </c>
      <c r="K30" s="119" t="str">
        <f>IF('Falls Diary'!F30="","",(IF(Graphs!$C$15="all","yes",(IF(Graphs!$C$15=Table6[[#This Row],[Resident''s name]],"yes","no")))))</f>
        <v/>
      </c>
      <c r="L30" s="119" t="str">
        <f t="shared" si="2"/>
        <v/>
      </c>
      <c r="M30" s="120"/>
      <c r="N30" s="121" t="str">
        <f t="shared" si="3"/>
        <v/>
      </c>
      <c r="O30" s="113"/>
      <c r="P30" s="113"/>
      <c r="Q30" s="63"/>
      <c r="R30" s="61"/>
      <c r="S30" s="63"/>
      <c r="T30" s="61"/>
      <c r="U30" s="61"/>
      <c r="V30" s="61"/>
      <c r="W30" s="63"/>
      <c r="X30" s="63"/>
      <c r="Y30" s="125"/>
      <c r="Z30" s="125"/>
      <c r="AA30" s="126"/>
      <c r="AF30" s="174">
        <v>0.16666666666666666</v>
      </c>
      <c r="AG30" s="174">
        <v>0.33333333333333331</v>
      </c>
      <c r="AH30" s="153" t="s">
        <v>37</v>
      </c>
      <c r="AJ30" s="68"/>
      <c r="AL30" s="68"/>
      <c r="AQ30" s="68" t="str">
        <f>IF('ENTER your residents names, etc'!B36="","",'ENTER your residents names, etc'!B36)</f>
        <v/>
      </c>
      <c r="AR30" s="68" t="str">
        <f>IF('ENTER your residents names, etc'!C36="","",'ENTER your residents names, etc'!C36)</f>
        <v/>
      </c>
    </row>
    <row r="31" spans="1:46" ht="15" customHeight="1">
      <c r="A31" s="112"/>
      <c r="B31" s="83"/>
      <c r="C31" s="83"/>
      <c r="D31" s="191" t="s">
        <v>150</v>
      </c>
      <c r="E31" s="114" t="str">
        <f>IF(D31="","",(VLOOKUP(D31,'ENTER your residents names, etc'!$B$7:$C$256,2,FALSE)))</f>
        <v/>
      </c>
      <c r="F31" s="115"/>
      <c r="G31" s="116" t="str">
        <f t="shared" si="6"/>
        <v/>
      </c>
      <c r="H31" s="117" t="str">
        <f t="shared" si="1"/>
        <v/>
      </c>
      <c r="I31" s="118" t="str">
        <f t="shared" si="4"/>
        <v/>
      </c>
      <c r="J31" s="119" t="str">
        <f>IF('Falls Diary'!F31="","",IF(AND('Falls Diary'!F31&gt;=Graphs!$C$13,'Falls Diary'!F31&lt;=Graphs!$C$14),"yes","no"))</f>
        <v/>
      </c>
      <c r="K31" s="119" t="str">
        <f>IF('Falls Diary'!F31="","",(IF(Graphs!$C$15="all","yes",(IF(Graphs!$C$15=Table6[[#This Row],[Resident''s name]],"yes","no")))))</f>
        <v/>
      </c>
      <c r="L31" s="119" t="str">
        <f t="shared" si="2"/>
        <v/>
      </c>
      <c r="M31" s="120"/>
      <c r="N31" s="121" t="str">
        <f t="shared" si="3"/>
        <v/>
      </c>
      <c r="O31" s="113"/>
      <c r="P31" s="113"/>
      <c r="Q31" s="63"/>
      <c r="R31" s="61"/>
      <c r="S31" s="63"/>
      <c r="T31" s="61"/>
      <c r="U31" s="61"/>
      <c r="V31" s="61"/>
      <c r="W31" s="63"/>
      <c r="X31" s="63"/>
      <c r="Y31" s="125"/>
      <c r="Z31" s="125"/>
      <c r="AA31" s="126"/>
      <c r="AJ31" s="68"/>
      <c r="AQ31" s="68" t="str">
        <f>IF('ENTER your residents names, etc'!B37="","",'ENTER your residents names, etc'!B37)</f>
        <v/>
      </c>
      <c r="AR31" s="68" t="str">
        <f>IF('ENTER your residents names, etc'!C37="","",'ENTER your residents names, etc'!C37)</f>
        <v/>
      </c>
    </row>
    <row r="32" spans="1:46" ht="15" customHeight="1">
      <c r="A32" s="112"/>
      <c r="B32" s="83"/>
      <c r="C32" s="83"/>
      <c r="D32" s="191" t="s">
        <v>150</v>
      </c>
      <c r="E32" s="114" t="str">
        <f>IF(D32="","",(VLOOKUP(D32,'ENTER your residents names, etc'!$B$7:$C$256,2,FALSE)))</f>
        <v/>
      </c>
      <c r="F32" s="115"/>
      <c r="G32" s="116" t="str">
        <f t="shared" si="6"/>
        <v/>
      </c>
      <c r="H32" s="117" t="str">
        <f t="shared" si="1"/>
        <v/>
      </c>
      <c r="I32" s="118" t="str">
        <f t="shared" si="4"/>
        <v/>
      </c>
      <c r="J32" s="119" t="str">
        <f>IF('Falls Diary'!F32="","",IF(AND('Falls Diary'!F32&gt;=Graphs!$C$13,'Falls Diary'!F32&lt;=Graphs!$C$14),"yes","no"))</f>
        <v/>
      </c>
      <c r="K32" s="119" t="str">
        <f>IF('Falls Diary'!F32="","",(IF(Graphs!$C$15="all","yes",(IF(Graphs!$C$15=Table6[[#This Row],[Resident''s name]],"yes","no")))))</f>
        <v/>
      </c>
      <c r="L32" s="119" t="str">
        <f t="shared" si="2"/>
        <v/>
      </c>
      <c r="M32" s="120"/>
      <c r="N32" s="121" t="str">
        <f t="shared" si="3"/>
        <v/>
      </c>
      <c r="O32" s="113"/>
      <c r="P32" s="113"/>
      <c r="Q32" s="63"/>
      <c r="R32" s="61"/>
      <c r="S32" s="63"/>
      <c r="T32" s="61"/>
      <c r="U32" s="61"/>
      <c r="V32" s="61"/>
      <c r="W32" s="63"/>
      <c r="X32" s="63"/>
      <c r="Y32" s="125"/>
      <c r="Z32" s="125"/>
      <c r="AA32" s="126"/>
      <c r="AJ32" s="68"/>
      <c r="AQ32" s="68" t="str">
        <f>IF('ENTER your residents names, etc'!B38="","",'ENTER your residents names, etc'!B38)</f>
        <v/>
      </c>
      <c r="AR32" s="68" t="str">
        <f>IF('ENTER your residents names, etc'!C38="","",'ENTER your residents names, etc'!C38)</f>
        <v/>
      </c>
    </row>
    <row r="33" spans="1:44" s="68" customFormat="1" ht="15" customHeight="1">
      <c r="A33" s="155"/>
      <c r="B33" s="125"/>
      <c r="C33" s="125"/>
      <c r="D33" s="191" t="s">
        <v>150</v>
      </c>
      <c r="E33" s="114" t="str">
        <f>IF(D33="","",(VLOOKUP(D33,'ENTER your residents names, etc'!$B$7:$C$256,2,FALSE)))</f>
        <v/>
      </c>
      <c r="F33" s="115"/>
      <c r="G33" s="116" t="str">
        <f t="shared" si="6"/>
        <v/>
      </c>
      <c r="H33" s="117" t="str">
        <f t="shared" si="1"/>
        <v/>
      </c>
      <c r="I33" s="118" t="str">
        <f t="shared" si="4"/>
        <v/>
      </c>
      <c r="J33" s="119" t="str">
        <f>IF('Falls Diary'!F33="","",IF(AND('Falls Diary'!F33&gt;=Graphs!$C$13,'Falls Diary'!F33&lt;=Graphs!$C$14),"yes","no"))</f>
        <v/>
      </c>
      <c r="K33" s="119" t="str">
        <f>IF('Falls Diary'!F33="","",(IF(Graphs!$C$15="all","yes",(IF(Graphs!$C$15=Table6[[#This Row],[Resident''s name]],"yes","no")))))</f>
        <v/>
      </c>
      <c r="L33" s="119" t="str">
        <f t="shared" si="2"/>
        <v/>
      </c>
      <c r="M33" s="120"/>
      <c r="N33" s="121" t="str">
        <f t="shared" si="3"/>
        <v/>
      </c>
      <c r="O33" s="113"/>
      <c r="P33" s="156"/>
      <c r="Q33" s="63"/>
      <c r="R33" s="63"/>
      <c r="S33" s="63"/>
      <c r="T33" s="63"/>
      <c r="U33" s="63"/>
      <c r="V33" s="63"/>
      <c r="W33" s="63"/>
      <c r="X33" s="63"/>
      <c r="Y33" s="125"/>
      <c r="Z33" s="125"/>
      <c r="AA33" s="126"/>
      <c r="AI33" s="153"/>
      <c r="AK33" s="153"/>
      <c r="AL33" s="153"/>
      <c r="AM33" s="153"/>
      <c r="AN33" s="153"/>
      <c r="AO33" s="153"/>
      <c r="AP33" s="153"/>
      <c r="AQ33" s="68" t="str">
        <f>IF('ENTER your residents names, etc'!B39="","",'ENTER your residents names, etc'!B39)</f>
        <v/>
      </c>
      <c r="AR33" s="68" t="str">
        <f>IF('ENTER your residents names, etc'!C39="","",'ENTER your residents names, etc'!C39)</f>
        <v/>
      </c>
    </row>
    <row r="34" spans="1:44" s="68" customFormat="1" ht="15" customHeight="1">
      <c r="A34" s="155"/>
      <c r="B34" s="125"/>
      <c r="C34" s="125"/>
      <c r="D34" s="191" t="s">
        <v>150</v>
      </c>
      <c r="E34" s="114" t="str">
        <f>IF(D34="","",(VLOOKUP(D34,'ENTER your residents names, etc'!$B$7:$C$256,2,FALSE)))</f>
        <v/>
      </c>
      <c r="F34" s="115"/>
      <c r="G34" s="116" t="str">
        <f t="shared" si="6"/>
        <v/>
      </c>
      <c r="H34" s="117" t="str">
        <f t="shared" si="1"/>
        <v/>
      </c>
      <c r="I34" s="118" t="str">
        <f t="shared" si="4"/>
        <v/>
      </c>
      <c r="J34" s="119" t="str">
        <f>IF('Falls Diary'!F34="","",IF(AND('Falls Diary'!F34&gt;=Graphs!$C$13,'Falls Diary'!F34&lt;=Graphs!$C$14),"yes","no"))</f>
        <v/>
      </c>
      <c r="K34" s="119" t="str">
        <f>IF('Falls Diary'!F34="","",(IF(Graphs!$C$15="all","yes",(IF(Graphs!$C$15=Table6[[#This Row],[Resident''s name]],"yes","no")))))</f>
        <v/>
      </c>
      <c r="L34" s="119" t="str">
        <f t="shared" si="2"/>
        <v/>
      </c>
      <c r="M34" s="120"/>
      <c r="N34" s="121" t="str">
        <f t="shared" si="3"/>
        <v/>
      </c>
      <c r="O34" s="113"/>
      <c r="P34" s="156"/>
      <c r="Q34" s="63"/>
      <c r="R34" s="63"/>
      <c r="S34" s="63"/>
      <c r="T34" s="63"/>
      <c r="U34" s="63"/>
      <c r="V34" s="63"/>
      <c r="W34" s="63"/>
      <c r="X34" s="63"/>
      <c r="Y34" s="125"/>
      <c r="Z34" s="125"/>
      <c r="AA34" s="126"/>
      <c r="AI34" s="153"/>
      <c r="AK34" s="153"/>
      <c r="AL34" s="153"/>
      <c r="AM34" s="153"/>
      <c r="AN34" s="153"/>
      <c r="AO34" s="153"/>
      <c r="AP34" s="153"/>
      <c r="AQ34" s="68" t="str">
        <f>IF('ENTER your residents names, etc'!B40="","",'ENTER your residents names, etc'!B40)</f>
        <v/>
      </c>
      <c r="AR34" s="68" t="str">
        <f>IF('ENTER your residents names, etc'!C40="","",'ENTER your residents names, etc'!C40)</f>
        <v/>
      </c>
    </row>
    <row r="35" spans="1:44" s="68" customFormat="1" ht="15" customHeight="1">
      <c r="A35" s="155"/>
      <c r="B35" s="125"/>
      <c r="C35" s="125"/>
      <c r="D35" s="191" t="s">
        <v>150</v>
      </c>
      <c r="E35" s="114" t="str">
        <f>IF(D35="","",(VLOOKUP(D35,'ENTER your residents names, etc'!$B$7:$C$256,2,FALSE)))</f>
        <v/>
      </c>
      <c r="F35" s="115"/>
      <c r="G35" s="116" t="str">
        <f t="shared" si="6"/>
        <v/>
      </c>
      <c r="H35" s="117" t="str">
        <f t="shared" si="1"/>
        <v/>
      </c>
      <c r="I35" s="118" t="str">
        <f t="shared" si="4"/>
        <v/>
      </c>
      <c r="J35" s="119" t="str">
        <f>IF('Falls Diary'!F35="","",IF(AND('Falls Diary'!F35&gt;=Graphs!$C$13,'Falls Diary'!F35&lt;=Graphs!$C$14),"yes","no"))</f>
        <v/>
      </c>
      <c r="K35" s="119" t="str">
        <f>IF('Falls Diary'!F35="","",(IF(Graphs!$C$15="all","yes",(IF(Graphs!$C$15=Table6[[#This Row],[Resident''s name]],"yes","no")))))</f>
        <v/>
      </c>
      <c r="L35" s="119" t="str">
        <f t="shared" si="2"/>
        <v/>
      </c>
      <c r="M35" s="120"/>
      <c r="N35" s="121" t="str">
        <f t="shared" si="3"/>
        <v/>
      </c>
      <c r="O35" s="113"/>
      <c r="P35" s="156"/>
      <c r="Q35" s="63"/>
      <c r="R35" s="63"/>
      <c r="S35" s="63"/>
      <c r="T35" s="63"/>
      <c r="U35" s="63"/>
      <c r="V35" s="63"/>
      <c r="W35" s="63"/>
      <c r="X35" s="63"/>
      <c r="Y35" s="125"/>
      <c r="Z35" s="125"/>
      <c r="AA35" s="126"/>
      <c r="AI35" s="153"/>
      <c r="AK35" s="153"/>
      <c r="AL35" s="153"/>
      <c r="AM35" s="153"/>
      <c r="AN35" s="153"/>
      <c r="AO35" s="153"/>
      <c r="AP35" s="153"/>
      <c r="AQ35" s="68" t="str">
        <f>IF('ENTER your residents names, etc'!B41="","",'ENTER your residents names, etc'!B41)</f>
        <v/>
      </c>
      <c r="AR35" s="68" t="str">
        <f>IF('ENTER your residents names, etc'!C41="","",'ENTER your residents names, etc'!C41)</f>
        <v/>
      </c>
    </row>
    <row r="36" spans="1:44" s="68" customFormat="1" ht="15" customHeight="1">
      <c r="A36" s="155"/>
      <c r="B36" s="125"/>
      <c r="C36" s="125"/>
      <c r="D36" s="191" t="s">
        <v>150</v>
      </c>
      <c r="E36" s="114" t="str">
        <f>IF(D36="","",(VLOOKUP(D36,'ENTER your residents names, etc'!$B$7:$C$256,2,FALSE)))</f>
        <v/>
      </c>
      <c r="F36" s="115"/>
      <c r="G36" s="116" t="str">
        <f t="shared" si="6"/>
        <v/>
      </c>
      <c r="H36" s="117" t="str">
        <f t="shared" si="1"/>
        <v/>
      </c>
      <c r="I36" s="118" t="str">
        <f t="shared" si="4"/>
        <v/>
      </c>
      <c r="J36" s="119" t="str">
        <f>IF('Falls Diary'!F36="","",IF(AND('Falls Diary'!F36&gt;=Graphs!$C$13,'Falls Diary'!F36&lt;=Graphs!$C$14),"yes","no"))</f>
        <v/>
      </c>
      <c r="K36" s="119" t="str">
        <f>IF('Falls Diary'!F36="","",(IF(Graphs!$C$15="all","yes",(IF(Graphs!$C$15=Table6[[#This Row],[Resident''s name]],"yes","no")))))</f>
        <v/>
      </c>
      <c r="L36" s="119" t="str">
        <f t="shared" si="2"/>
        <v/>
      </c>
      <c r="M36" s="120"/>
      <c r="N36" s="121" t="str">
        <f t="shared" si="3"/>
        <v/>
      </c>
      <c r="O36" s="113"/>
      <c r="P36" s="156"/>
      <c r="Q36" s="63"/>
      <c r="R36" s="63"/>
      <c r="S36" s="63"/>
      <c r="T36" s="63"/>
      <c r="U36" s="63"/>
      <c r="V36" s="63"/>
      <c r="W36" s="63"/>
      <c r="X36" s="63"/>
      <c r="Y36" s="125"/>
      <c r="Z36" s="125"/>
      <c r="AA36" s="126"/>
      <c r="AI36" s="153"/>
      <c r="AK36" s="153"/>
      <c r="AL36" s="153"/>
      <c r="AM36" s="153"/>
      <c r="AN36" s="153"/>
      <c r="AO36" s="153"/>
      <c r="AP36" s="153"/>
      <c r="AQ36" s="68" t="str">
        <f>IF('ENTER your residents names, etc'!B42="","",'ENTER your residents names, etc'!B42)</f>
        <v/>
      </c>
      <c r="AR36" s="68" t="str">
        <f>IF('ENTER your residents names, etc'!C42="","",'ENTER your residents names, etc'!C42)</f>
        <v/>
      </c>
    </row>
    <row r="37" spans="1:44" s="68" customFormat="1" ht="15" customHeight="1">
      <c r="A37" s="155"/>
      <c r="B37" s="125"/>
      <c r="C37" s="125"/>
      <c r="D37" s="191" t="s">
        <v>150</v>
      </c>
      <c r="E37" s="114" t="str">
        <f>IF(D37="","",(VLOOKUP(D37,'ENTER your residents names, etc'!$B$7:$C$256,2,FALSE)))</f>
        <v/>
      </c>
      <c r="F37" s="115"/>
      <c r="G37" s="116" t="str">
        <f t="shared" si="6"/>
        <v/>
      </c>
      <c r="H37" s="117" t="str">
        <f t="shared" si="1"/>
        <v/>
      </c>
      <c r="I37" s="118" t="str">
        <f t="shared" si="4"/>
        <v/>
      </c>
      <c r="J37" s="119" t="str">
        <f>IF('Falls Diary'!F37="","",IF(AND('Falls Diary'!F37&gt;=Graphs!$C$13,'Falls Diary'!F37&lt;=Graphs!$C$14),"yes","no"))</f>
        <v/>
      </c>
      <c r="K37" s="119" t="str">
        <f>IF('Falls Diary'!F37="","",(IF(Graphs!$C$15="all","yes",(IF(Graphs!$C$15=Table6[[#This Row],[Resident''s name]],"yes","no")))))</f>
        <v/>
      </c>
      <c r="L37" s="119" t="str">
        <f t="shared" si="2"/>
        <v/>
      </c>
      <c r="M37" s="120"/>
      <c r="N37" s="121" t="str">
        <f t="shared" si="3"/>
        <v/>
      </c>
      <c r="O37" s="113"/>
      <c r="P37" s="156"/>
      <c r="Q37" s="63"/>
      <c r="R37" s="63"/>
      <c r="S37" s="63"/>
      <c r="T37" s="63"/>
      <c r="U37" s="63"/>
      <c r="V37" s="63"/>
      <c r="W37" s="63"/>
      <c r="X37" s="63"/>
      <c r="Y37" s="125"/>
      <c r="Z37" s="125"/>
      <c r="AA37" s="126"/>
      <c r="AI37" s="153"/>
      <c r="AJ37" s="153"/>
      <c r="AK37" s="153"/>
      <c r="AL37" s="153"/>
      <c r="AM37" s="153"/>
      <c r="AN37" s="153"/>
      <c r="AO37" s="153"/>
      <c r="AP37" s="153"/>
      <c r="AQ37" s="68" t="str">
        <f>IF('ENTER your residents names, etc'!B43="","",'ENTER your residents names, etc'!B43)</f>
        <v/>
      </c>
      <c r="AR37" s="68" t="str">
        <f>IF('ENTER your residents names, etc'!C43="","",'ENTER your residents names, etc'!C43)</f>
        <v/>
      </c>
    </row>
    <row r="38" spans="1:44" s="68" customFormat="1" ht="15" customHeight="1">
      <c r="A38" s="155"/>
      <c r="B38" s="125"/>
      <c r="C38" s="125"/>
      <c r="D38" s="191" t="s">
        <v>150</v>
      </c>
      <c r="E38" s="114" t="str">
        <f>IF(D38="","",(VLOOKUP(D38,'ENTER your residents names, etc'!$B$7:$C$256,2,FALSE)))</f>
        <v/>
      </c>
      <c r="F38" s="115"/>
      <c r="G38" s="116" t="str">
        <f t="shared" si="6"/>
        <v/>
      </c>
      <c r="H38" s="117" t="str">
        <f t="shared" si="1"/>
        <v/>
      </c>
      <c r="I38" s="118" t="str">
        <f t="shared" si="4"/>
        <v/>
      </c>
      <c r="J38" s="119" t="str">
        <f>IF('Falls Diary'!F38="","",IF(AND('Falls Diary'!F38&gt;=Graphs!$C$13,'Falls Diary'!F38&lt;=Graphs!$C$14),"yes","no"))</f>
        <v/>
      </c>
      <c r="K38" s="119" t="str">
        <f>IF('Falls Diary'!F38="","",(IF(Graphs!$C$15="all","yes",(IF(Graphs!$C$15=Table6[[#This Row],[Resident''s name]],"yes","no")))))</f>
        <v/>
      </c>
      <c r="L38" s="119" t="str">
        <f t="shared" si="2"/>
        <v/>
      </c>
      <c r="M38" s="120"/>
      <c r="N38" s="121" t="str">
        <f t="shared" si="3"/>
        <v/>
      </c>
      <c r="O38" s="113"/>
      <c r="P38" s="156"/>
      <c r="Q38" s="63"/>
      <c r="R38" s="63"/>
      <c r="S38" s="63"/>
      <c r="T38" s="63"/>
      <c r="U38" s="63"/>
      <c r="V38" s="63"/>
      <c r="W38" s="63"/>
      <c r="X38" s="63"/>
      <c r="Y38" s="125"/>
      <c r="Z38" s="125"/>
      <c r="AA38" s="126"/>
      <c r="AI38" s="153"/>
      <c r="AJ38" s="153"/>
      <c r="AK38" s="153"/>
      <c r="AL38" s="153"/>
      <c r="AM38" s="153"/>
      <c r="AN38" s="153"/>
      <c r="AO38" s="153"/>
      <c r="AP38" s="153"/>
      <c r="AQ38" s="68" t="str">
        <f>IF('ENTER your residents names, etc'!B44="","",'ENTER your residents names, etc'!B44)</f>
        <v/>
      </c>
      <c r="AR38" s="68" t="str">
        <f>IF('ENTER your residents names, etc'!C44="","",'ENTER your residents names, etc'!C44)</f>
        <v/>
      </c>
    </row>
    <row r="39" spans="1:44" s="68" customFormat="1" ht="15" customHeight="1">
      <c r="A39" s="155"/>
      <c r="B39" s="125"/>
      <c r="C39" s="125"/>
      <c r="D39" s="191" t="s">
        <v>150</v>
      </c>
      <c r="E39" s="114" t="str">
        <f>IF(D39="","",(VLOOKUP(D39,'ENTER your residents names, etc'!$B$7:$C$256,2,FALSE)))</f>
        <v/>
      </c>
      <c r="F39" s="115"/>
      <c r="G39" s="116" t="str">
        <f t="shared" si="6"/>
        <v/>
      </c>
      <c r="H39" s="117" t="str">
        <f t="shared" si="1"/>
        <v/>
      </c>
      <c r="I39" s="118" t="str">
        <f t="shared" si="4"/>
        <v/>
      </c>
      <c r="J39" s="119" t="str">
        <f>IF('Falls Diary'!F39="","",IF(AND('Falls Diary'!F39&gt;=Graphs!$C$13,'Falls Diary'!F39&lt;=Graphs!$C$14),"yes","no"))</f>
        <v/>
      </c>
      <c r="K39" s="119" t="str">
        <f>IF('Falls Diary'!F39="","",(IF(Graphs!$C$15="all","yes",(IF(Graphs!$C$15=Table6[[#This Row],[Resident''s name]],"yes","no")))))</f>
        <v/>
      </c>
      <c r="L39" s="119" t="str">
        <f t="shared" si="2"/>
        <v/>
      </c>
      <c r="M39" s="120"/>
      <c r="N39" s="121" t="str">
        <f t="shared" si="3"/>
        <v/>
      </c>
      <c r="O39" s="113"/>
      <c r="P39" s="156"/>
      <c r="Q39" s="63"/>
      <c r="R39" s="63"/>
      <c r="S39" s="63"/>
      <c r="T39" s="63"/>
      <c r="U39" s="63"/>
      <c r="V39" s="63"/>
      <c r="W39" s="63"/>
      <c r="X39" s="63"/>
      <c r="Y39" s="125"/>
      <c r="Z39" s="125"/>
      <c r="AA39" s="126"/>
      <c r="AI39" s="153"/>
      <c r="AJ39" s="153"/>
      <c r="AK39" s="153"/>
      <c r="AL39" s="153"/>
      <c r="AM39" s="153"/>
      <c r="AN39" s="153"/>
      <c r="AO39" s="153"/>
      <c r="AP39" s="153"/>
      <c r="AQ39" s="68" t="str">
        <f>IF('ENTER your residents names, etc'!B45="","",'ENTER your residents names, etc'!B45)</f>
        <v/>
      </c>
      <c r="AR39" s="68" t="str">
        <f>IF('ENTER your residents names, etc'!C45="","",'ENTER your residents names, etc'!C45)</f>
        <v/>
      </c>
    </row>
    <row r="40" spans="1:44" s="68" customFormat="1" ht="15" customHeight="1">
      <c r="A40" s="155"/>
      <c r="B40" s="125"/>
      <c r="C40" s="125"/>
      <c r="D40" s="191" t="s">
        <v>150</v>
      </c>
      <c r="E40" s="114" t="str">
        <f>IF(D40="","",(VLOOKUP(D40,'ENTER your residents names, etc'!$B$7:$C$256,2,FALSE)))</f>
        <v/>
      </c>
      <c r="F40" s="115"/>
      <c r="G40" s="116" t="str">
        <f t="shared" si="6"/>
        <v/>
      </c>
      <c r="H40" s="117" t="str">
        <f t="shared" si="1"/>
        <v/>
      </c>
      <c r="I40" s="118" t="str">
        <f t="shared" si="4"/>
        <v/>
      </c>
      <c r="J40" s="119" t="str">
        <f>IF('Falls Diary'!F40="","",IF(AND('Falls Diary'!F40&gt;=Graphs!$C$13,'Falls Diary'!F40&lt;=Graphs!$C$14),"yes","no"))</f>
        <v/>
      </c>
      <c r="K40" s="119" t="str">
        <f>IF('Falls Diary'!F40="","",(IF(Graphs!$C$15="all","yes",(IF(Graphs!$C$15=Table6[[#This Row],[Resident''s name]],"yes","no")))))</f>
        <v/>
      </c>
      <c r="L40" s="119" t="str">
        <f t="shared" si="2"/>
        <v/>
      </c>
      <c r="M40" s="120"/>
      <c r="N40" s="121" t="str">
        <f t="shared" si="3"/>
        <v/>
      </c>
      <c r="O40" s="113"/>
      <c r="P40" s="156"/>
      <c r="Q40" s="63"/>
      <c r="R40" s="63"/>
      <c r="S40" s="63"/>
      <c r="T40" s="63"/>
      <c r="U40" s="63"/>
      <c r="V40" s="63"/>
      <c r="W40" s="63"/>
      <c r="X40" s="63"/>
      <c r="Y40" s="125"/>
      <c r="Z40" s="125"/>
      <c r="AA40" s="126"/>
      <c r="AI40" s="153"/>
      <c r="AJ40" s="153"/>
      <c r="AK40" s="153"/>
      <c r="AL40" s="153"/>
      <c r="AM40" s="153"/>
      <c r="AN40" s="153"/>
      <c r="AO40" s="153"/>
      <c r="AP40" s="153"/>
      <c r="AQ40" s="68" t="str">
        <f>IF('ENTER your residents names, etc'!B46="","",'ENTER your residents names, etc'!B46)</f>
        <v/>
      </c>
      <c r="AR40" s="68" t="str">
        <f>IF('ENTER your residents names, etc'!C46="","",'ENTER your residents names, etc'!C46)</f>
        <v/>
      </c>
    </row>
    <row r="41" spans="1:44" ht="15" customHeight="1">
      <c r="A41" s="155"/>
      <c r="B41" s="125"/>
      <c r="C41" s="125"/>
      <c r="D41" s="191" t="s">
        <v>150</v>
      </c>
      <c r="E41" s="114" t="str">
        <f>IF(D41="","",(VLOOKUP(D41,'ENTER your residents names, etc'!$B$7:$C$256,2,FALSE)))</f>
        <v/>
      </c>
      <c r="F41" s="115"/>
      <c r="G41" s="116" t="str">
        <f t="shared" si="6"/>
        <v/>
      </c>
      <c r="H41" s="117" t="str">
        <f t="shared" si="1"/>
        <v/>
      </c>
      <c r="I41" s="118" t="str">
        <f t="shared" si="4"/>
        <v/>
      </c>
      <c r="J41" s="119" t="str">
        <f>IF('Falls Diary'!F41="","",IF(AND('Falls Diary'!F41&gt;=Graphs!$C$13,'Falls Diary'!F41&lt;=Graphs!$C$14),"yes","no"))</f>
        <v/>
      </c>
      <c r="K41" s="119" t="str">
        <f>IF('Falls Diary'!F41="","",(IF(Graphs!$C$15="all","yes",(IF(Graphs!$C$15=Table6[[#This Row],[Resident''s name]],"yes","no")))))</f>
        <v/>
      </c>
      <c r="L41" s="119" t="str">
        <f t="shared" si="2"/>
        <v/>
      </c>
      <c r="M41" s="120"/>
      <c r="N41" s="121" t="str">
        <f t="shared" si="3"/>
        <v/>
      </c>
      <c r="O41" s="113"/>
      <c r="P41" s="156"/>
      <c r="Q41" s="63"/>
      <c r="R41" s="63"/>
      <c r="S41" s="63"/>
      <c r="T41" s="63"/>
      <c r="U41" s="63"/>
      <c r="V41" s="63"/>
      <c r="W41" s="63"/>
      <c r="X41" s="63"/>
      <c r="Y41" s="125"/>
      <c r="Z41" s="125"/>
      <c r="AA41" s="126"/>
      <c r="AQ41" s="68" t="str">
        <f>IF('ENTER your residents names, etc'!B47="","",'ENTER your residents names, etc'!B47)</f>
        <v/>
      </c>
      <c r="AR41" s="68" t="str">
        <f>IF('ENTER your residents names, etc'!C47="","",'ENTER your residents names, etc'!C47)</f>
        <v/>
      </c>
    </row>
    <row r="42" spans="1:44" ht="15" customHeight="1">
      <c r="A42" s="155"/>
      <c r="B42" s="125"/>
      <c r="C42" s="125"/>
      <c r="D42" s="191" t="s">
        <v>150</v>
      </c>
      <c r="E42" s="114" t="str">
        <f>IF(D42="","",(VLOOKUP(D42,'ENTER your residents names, etc'!$B$7:$C$256,2,FALSE)))</f>
        <v/>
      </c>
      <c r="F42" s="115"/>
      <c r="G42" s="116" t="str">
        <f t="shared" si="6"/>
        <v/>
      </c>
      <c r="H42" s="117" t="str">
        <f t="shared" si="1"/>
        <v/>
      </c>
      <c r="I42" s="118" t="str">
        <f t="shared" si="4"/>
        <v/>
      </c>
      <c r="J42" s="119" t="str">
        <f>IF('Falls Diary'!F42="","",IF(AND('Falls Diary'!F42&gt;=Graphs!$C$13,'Falls Diary'!F42&lt;=Graphs!$C$14),"yes","no"))</f>
        <v/>
      </c>
      <c r="K42" s="119" t="str">
        <f>IF('Falls Diary'!F42="","",(IF(Graphs!$C$15="all","yes",(IF(Graphs!$C$15=Table6[[#This Row],[Resident''s name]],"yes","no")))))</f>
        <v/>
      </c>
      <c r="L42" s="119" t="str">
        <f t="shared" si="2"/>
        <v/>
      </c>
      <c r="M42" s="120"/>
      <c r="N42" s="121" t="str">
        <f t="shared" si="3"/>
        <v/>
      </c>
      <c r="O42" s="113"/>
      <c r="P42" s="156"/>
      <c r="Q42" s="63"/>
      <c r="R42" s="63"/>
      <c r="S42" s="63"/>
      <c r="T42" s="63"/>
      <c r="U42" s="63"/>
      <c r="V42" s="63"/>
      <c r="W42" s="63"/>
      <c r="X42" s="63"/>
      <c r="Y42" s="125"/>
      <c r="Z42" s="125"/>
      <c r="AA42" s="126"/>
      <c r="AQ42" s="68" t="str">
        <f>IF('ENTER your residents names, etc'!B48="","",'ENTER your residents names, etc'!B48)</f>
        <v/>
      </c>
      <c r="AR42" s="68" t="str">
        <f>IF('ENTER your residents names, etc'!C48="","",'ENTER your residents names, etc'!C48)</f>
        <v/>
      </c>
    </row>
    <row r="43" spans="1:44" ht="15" customHeight="1">
      <c r="A43" s="155"/>
      <c r="B43" s="125"/>
      <c r="C43" s="125"/>
      <c r="D43" s="191" t="s">
        <v>150</v>
      </c>
      <c r="E43" s="114" t="str">
        <f>IF(D43="","",(VLOOKUP(D43,'ENTER your residents names, etc'!$B$7:$C$256,2,FALSE)))</f>
        <v/>
      </c>
      <c r="F43" s="115"/>
      <c r="G43" s="116" t="str">
        <f t="shared" si="6"/>
        <v/>
      </c>
      <c r="H43" s="117" t="str">
        <f t="shared" si="1"/>
        <v/>
      </c>
      <c r="I43" s="118" t="str">
        <f t="shared" si="4"/>
        <v/>
      </c>
      <c r="J43" s="119" t="str">
        <f>IF('Falls Diary'!F43="","",IF(AND('Falls Diary'!F43&gt;=Graphs!$C$13,'Falls Diary'!F43&lt;=Graphs!$C$14),"yes","no"))</f>
        <v/>
      </c>
      <c r="K43" s="119" t="str">
        <f>IF('Falls Diary'!F43="","",(IF(Graphs!$C$15="all","yes",(IF(Graphs!$C$15=Table6[[#This Row],[Resident''s name]],"yes","no")))))</f>
        <v/>
      </c>
      <c r="L43" s="119" t="str">
        <f t="shared" si="2"/>
        <v/>
      </c>
      <c r="M43" s="120"/>
      <c r="N43" s="121" t="str">
        <f t="shared" si="3"/>
        <v/>
      </c>
      <c r="O43" s="113"/>
      <c r="P43" s="156"/>
      <c r="Q43" s="63"/>
      <c r="R43" s="63"/>
      <c r="S43" s="63"/>
      <c r="T43" s="63"/>
      <c r="U43" s="63"/>
      <c r="V43" s="63"/>
      <c r="W43" s="63"/>
      <c r="X43" s="63"/>
      <c r="Y43" s="125"/>
      <c r="Z43" s="125"/>
      <c r="AA43" s="126"/>
      <c r="AQ43" s="68" t="str">
        <f>IF('ENTER your residents names, etc'!B49="","",'ENTER your residents names, etc'!B49)</f>
        <v/>
      </c>
      <c r="AR43" s="68" t="str">
        <f>IF('ENTER your residents names, etc'!C49="","",'ENTER your residents names, etc'!C49)</f>
        <v/>
      </c>
    </row>
    <row r="44" spans="1:44" ht="15" customHeight="1">
      <c r="A44" s="155"/>
      <c r="B44" s="125"/>
      <c r="C44" s="125"/>
      <c r="D44" s="191" t="s">
        <v>150</v>
      </c>
      <c r="E44" s="114" t="str">
        <f>IF(D44="","",(VLOOKUP(D44,'ENTER your residents names, etc'!$B$7:$C$256,2,FALSE)))</f>
        <v/>
      </c>
      <c r="F44" s="115"/>
      <c r="G44" s="116" t="str">
        <f t="shared" si="6"/>
        <v/>
      </c>
      <c r="H44" s="117" t="str">
        <f t="shared" si="1"/>
        <v/>
      </c>
      <c r="I44" s="118" t="str">
        <f t="shared" si="4"/>
        <v/>
      </c>
      <c r="J44" s="119" t="str">
        <f>IF('Falls Diary'!F44="","",IF(AND('Falls Diary'!F44&gt;=Graphs!$C$13,'Falls Diary'!F44&lt;=Graphs!$C$14),"yes","no"))</f>
        <v/>
      </c>
      <c r="K44" s="119" t="str">
        <f>IF('Falls Diary'!F44="","",(IF(Graphs!$C$15="all","yes",(IF(Graphs!$C$15=Table6[[#This Row],[Resident''s name]],"yes","no")))))</f>
        <v/>
      </c>
      <c r="L44" s="119" t="str">
        <f t="shared" si="2"/>
        <v/>
      </c>
      <c r="M44" s="120"/>
      <c r="N44" s="121" t="str">
        <f t="shared" si="3"/>
        <v/>
      </c>
      <c r="O44" s="113"/>
      <c r="P44" s="156"/>
      <c r="Q44" s="63"/>
      <c r="R44" s="63"/>
      <c r="S44" s="63"/>
      <c r="T44" s="63"/>
      <c r="U44" s="63"/>
      <c r="V44" s="63"/>
      <c r="W44" s="63"/>
      <c r="X44" s="63"/>
      <c r="Y44" s="125"/>
      <c r="Z44" s="125"/>
      <c r="AA44" s="126"/>
      <c r="AQ44" s="68" t="str">
        <f>IF('ENTER your residents names, etc'!B50="","",'ENTER your residents names, etc'!B50)</f>
        <v/>
      </c>
      <c r="AR44" s="68" t="str">
        <f>IF('ENTER your residents names, etc'!C50="","",'ENTER your residents names, etc'!C50)</f>
        <v/>
      </c>
    </row>
    <row r="45" spans="1:44" ht="15" customHeight="1">
      <c r="A45" s="155"/>
      <c r="B45" s="125"/>
      <c r="C45" s="125"/>
      <c r="D45" s="191" t="s">
        <v>150</v>
      </c>
      <c r="E45" s="114" t="str">
        <f>IF(D45="","",(VLOOKUP(D45,'ENTER your residents names, etc'!$B$7:$C$256,2,FALSE)))</f>
        <v/>
      </c>
      <c r="F45" s="115"/>
      <c r="G45" s="116" t="str">
        <f t="shared" si="6"/>
        <v/>
      </c>
      <c r="H45" s="117" t="str">
        <f t="shared" si="1"/>
        <v/>
      </c>
      <c r="I45" s="118" t="str">
        <f t="shared" si="4"/>
        <v/>
      </c>
      <c r="J45" s="119" t="str">
        <f>IF('Falls Diary'!F45="","",IF(AND('Falls Diary'!F45&gt;=Graphs!$C$13,'Falls Diary'!F45&lt;=Graphs!$C$14),"yes","no"))</f>
        <v/>
      </c>
      <c r="K45" s="119" t="str">
        <f>IF('Falls Diary'!F45="","",(IF(Graphs!$C$15="all","yes",(IF(Graphs!$C$15=Table6[[#This Row],[Resident''s name]],"yes","no")))))</f>
        <v/>
      </c>
      <c r="L45" s="119" t="str">
        <f t="shared" si="2"/>
        <v/>
      </c>
      <c r="M45" s="120"/>
      <c r="N45" s="121" t="str">
        <f t="shared" si="3"/>
        <v/>
      </c>
      <c r="O45" s="113"/>
      <c r="P45" s="156"/>
      <c r="Q45" s="63"/>
      <c r="R45" s="63"/>
      <c r="S45" s="63"/>
      <c r="T45" s="63"/>
      <c r="U45" s="63"/>
      <c r="V45" s="63"/>
      <c r="W45" s="63"/>
      <c r="X45" s="63"/>
      <c r="Y45" s="125"/>
      <c r="Z45" s="125"/>
      <c r="AA45" s="126"/>
      <c r="AQ45" s="68" t="str">
        <f>IF('ENTER your residents names, etc'!B51="","",'ENTER your residents names, etc'!B51)</f>
        <v/>
      </c>
      <c r="AR45" s="68" t="str">
        <f>IF('ENTER your residents names, etc'!C51="","",'ENTER your residents names, etc'!C51)</f>
        <v/>
      </c>
    </row>
    <row r="46" spans="1:44" ht="15" customHeight="1">
      <c r="A46" s="155"/>
      <c r="B46" s="125"/>
      <c r="C46" s="125"/>
      <c r="D46" s="191" t="s">
        <v>150</v>
      </c>
      <c r="E46" s="114" t="str">
        <f>IF(D46="","",(VLOOKUP(D46,'ENTER your residents names, etc'!$B$7:$C$256,2,FALSE)))</f>
        <v/>
      </c>
      <c r="F46" s="115"/>
      <c r="G46" s="116" t="str">
        <f t="shared" si="6"/>
        <v/>
      </c>
      <c r="H46" s="117" t="str">
        <f t="shared" si="1"/>
        <v/>
      </c>
      <c r="I46" s="118" t="str">
        <f t="shared" si="4"/>
        <v/>
      </c>
      <c r="J46" s="119" t="str">
        <f>IF('Falls Diary'!F46="","",IF(AND('Falls Diary'!F46&gt;=Graphs!$C$13,'Falls Diary'!F46&lt;=Graphs!$C$14),"yes","no"))</f>
        <v/>
      </c>
      <c r="K46" s="119" t="str">
        <f>IF('Falls Diary'!F46="","",(IF(Graphs!$C$15="all","yes",(IF(Graphs!$C$15=Table6[[#This Row],[Resident''s name]],"yes","no")))))</f>
        <v/>
      </c>
      <c r="L46" s="119" t="str">
        <f t="shared" si="2"/>
        <v/>
      </c>
      <c r="M46" s="120"/>
      <c r="N46" s="121" t="str">
        <f t="shared" si="3"/>
        <v/>
      </c>
      <c r="O46" s="113"/>
      <c r="P46" s="156"/>
      <c r="Q46" s="63"/>
      <c r="R46" s="63"/>
      <c r="S46" s="63"/>
      <c r="T46" s="63"/>
      <c r="U46" s="63"/>
      <c r="V46" s="63"/>
      <c r="W46" s="63"/>
      <c r="X46" s="63"/>
      <c r="Y46" s="125"/>
      <c r="Z46" s="125"/>
      <c r="AA46" s="126"/>
      <c r="AQ46" s="68" t="str">
        <f>IF('ENTER your residents names, etc'!B52="","",'ENTER your residents names, etc'!B52)</f>
        <v/>
      </c>
      <c r="AR46" s="68" t="str">
        <f>IF('ENTER your residents names, etc'!C52="","",'ENTER your residents names, etc'!C52)</f>
        <v/>
      </c>
    </row>
    <row r="47" spans="1:44" ht="15" customHeight="1">
      <c r="A47" s="112"/>
      <c r="B47" s="83"/>
      <c r="C47" s="83"/>
      <c r="D47" s="191" t="s">
        <v>150</v>
      </c>
      <c r="E47" s="114" t="str">
        <f>IF(D47="","",(VLOOKUP(D47,'ENTER your residents names, etc'!$B$7:$C$256,2,FALSE)))</f>
        <v/>
      </c>
      <c r="F47" s="115"/>
      <c r="G47" s="116" t="str">
        <f t="shared" si="6"/>
        <v/>
      </c>
      <c r="H47" s="117" t="str">
        <f t="shared" si="1"/>
        <v/>
      </c>
      <c r="I47" s="118" t="str">
        <f t="shared" si="4"/>
        <v/>
      </c>
      <c r="J47" s="119" t="str">
        <f>IF('Falls Diary'!F47="","",IF(AND('Falls Diary'!F47&gt;=Graphs!$C$13,'Falls Diary'!F47&lt;=Graphs!$C$14),"yes","no"))</f>
        <v/>
      </c>
      <c r="K47" s="119" t="str">
        <f>IF('Falls Diary'!F47="","",(IF(Graphs!$C$15="all","yes",(IF(Graphs!$C$15=Table6[[#This Row],[Resident''s name]],"yes","no")))))</f>
        <v/>
      </c>
      <c r="L47" s="119" t="str">
        <f t="shared" si="2"/>
        <v/>
      </c>
      <c r="M47" s="120"/>
      <c r="N47" s="121" t="str">
        <f t="shared" si="3"/>
        <v/>
      </c>
      <c r="O47" s="113"/>
      <c r="P47" s="113"/>
      <c r="Q47" s="63"/>
      <c r="R47" s="61"/>
      <c r="S47" s="63"/>
      <c r="T47" s="61"/>
      <c r="U47" s="61"/>
      <c r="V47" s="61"/>
      <c r="W47" s="63"/>
      <c r="X47" s="63"/>
      <c r="Y47" s="125"/>
      <c r="Z47" s="125"/>
      <c r="AA47" s="126"/>
      <c r="AQ47" s="68" t="str">
        <f>IF('ENTER your residents names, etc'!B53="","",'ENTER your residents names, etc'!B53)</f>
        <v/>
      </c>
      <c r="AR47" s="68" t="str">
        <f>IF('ENTER your residents names, etc'!C53="","",'ENTER your residents names, etc'!C53)</f>
        <v/>
      </c>
    </row>
    <row r="48" spans="1:44" ht="15" customHeight="1">
      <c r="A48" s="112"/>
      <c r="B48" s="83"/>
      <c r="C48" s="83"/>
      <c r="D48" s="191" t="s">
        <v>150</v>
      </c>
      <c r="E48" s="114" t="str">
        <f>IF(D48="","",(VLOOKUP(D48,'ENTER your residents names, etc'!$B$7:$C$256,2,FALSE)))</f>
        <v/>
      </c>
      <c r="F48" s="115"/>
      <c r="G48" s="116" t="str">
        <f t="shared" si="6"/>
        <v/>
      </c>
      <c r="H48" s="117" t="str">
        <f t="shared" si="1"/>
        <v/>
      </c>
      <c r="I48" s="118" t="str">
        <f t="shared" si="4"/>
        <v/>
      </c>
      <c r="J48" s="119" t="str">
        <f>IF('Falls Diary'!F48="","",IF(AND('Falls Diary'!F48&gt;=Graphs!$C$13,'Falls Diary'!F48&lt;=Graphs!$C$14),"yes","no"))</f>
        <v/>
      </c>
      <c r="K48" s="119" t="str">
        <f>IF('Falls Diary'!F48="","",(IF(Graphs!$C$15="all","yes",(IF(Graphs!$C$15=Table6[[#This Row],[Resident''s name]],"yes","no")))))</f>
        <v/>
      </c>
      <c r="L48" s="119" t="str">
        <f t="shared" si="2"/>
        <v/>
      </c>
      <c r="M48" s="120"/>
      <c r="N48" s="121" t="str">
        <f t="shared" si="3"/>
        <v/>
      </c>
      <c r="O48" s="113"/>
      <c r="P48" s="113"/>
      <c r="Q48" s="63"/>
      <c r="R48" s="61"/>
      <c r="T48" s="61"/>
      <c r="U48" s="61"/>
      <c r="V48" s="61"/>
      <c r="W48" s="63"/>
      <c r="X48" s="63"/>
      <c r="Y48" s="125"/>
      <c r="Z48" s="125"/>
      <c r="AA48" s="126"/>
      <c r="AQ48" s="68" t="str">
        <f>IF('ENTER your residents names, etc'!B54="","",'ENTER your residents names, etc'!B54)</f>
        <v/>
      </c>
      <c r="AR48" s="68" t="str">
        <f>IF('ENTER your residents names, etc'!C54="","",'ENTER your residents names, etc'!C54)</f>
        <v/>
      </c>
    </row>
    <row r="49" spans="1:44" ht="15" customHeight="1">
      <c r="A49" s="112"/>
      <c r="B49" s="83"/>
      <c r="C49" s="83"/>
      <c r="D49" s="191" t="s">
        <v>150</v>
      </c>
      <c r="E49" s="114" t="str">
        <f>IF(D49="","",(VLOOKUP(D49,'ENTER your residents names, etc'!$B$7:$C$256,2,FALSE)))</f>
        <v/>
      </c>
      <c r="F49" s="115"/>
      <c r="G49" s="116" t="str">
        <f t="shared" si="6"/>
        <v/>
      </c>
      <c r="H49" s="117" t="str">
        <f t="shared" si="1"/>
        <v/>
      </c>
      <c r="I49" s="118" t="str">
        <f t="shared" si="4"/>
        <v/>
      </c>
      <c r="J49" s="119" t="str">
        <f>IF('Falls Diary'!F49="","",IF(AND('Falls Diary'!F49&gt;=Graphs!$C$13,'Falls Diary'!F49&lt;=Graphs!$C$14),"yes","no"))</f>
        <v/>
      </c>
      <c r="K49" s="119" t="str">
        <f>IF('Falls Diary'!F49="","",(IF(Graphs!$C$15="all","yes",(IF(Graphs!$C$15=Table6[[#This Row],[Resident''s name]],"yes","no")))))</f>
        <v/>
      </c>
      <c r="L49" s="119" t="str">
        <f t="shared" si="2"/>
        <v/>
      </c>
      <c r="M49" s="120"/>
      <c r="N49" s="121" t="str">
        <f t="shared" si="3"/>
        <v/>
      </c>
      <c r="O49" s="113"/>
      <c r="P49" s="113"/>
      <c r="Q49" s="63"/>
      <c r="R49" s="61"/>
      <c r="S49" s="63"/>
      <c r="T49" s="61"/>
      <c r="U49" s="61"/>
      <c r="V49" s="61"/>
      <c r="W49" s="63"/>
      <c r="X49" s="63"/>
      <c r="Y49" s="125"/>
      <c r="Z49" s="125"/>
      <c r="AA49" s="126"/>
      <c r="AQ49" s="68" t="str">
        <f>IF('ENTER your residents names, etc'!B55="","",'ENTER your residents names, etc'!B55)</f>
        <v/>
      </c>
      <c r="AR49" s="68" t="str">
        <f>IF('ENTER your residents names, etc'!C55="","",'ENTER your residents names, etc'!C55)</f>
        <v/>
      </c>
    </row>
    <row r="50" spans="1:44" ht="15" customHeight="1">
      <c r="A50" s="112"/>
      <c r="B50" s="83"/>
      <c r="C50" s="83"/>
      <c r="D50" s="191" t="s">
        <v>150</v>
      </c>
      <c r="E50" s="114" t="str">
        <f>IF(D50="","",(VLOOKUP(D50,'ENTER your residents names, etc'!$B$7:$C$256,2,FALSE)))</f>
        <v/>
      </c>
      <c r="F50" s="115"/>
      <c r="G50" s="116" t="str">
        <f t="shared" si="6"/>
        <v/>
      </c>
      <c r="H50" s="117" t="str">
        <f t="shared" si="1"/>
        <v/>
      </c>
      <c r="I50" s="118" t="str">
        <f t="shared" si="4"/>
        <v/>
      </c>
      <c r="J50" s="119" t="str">
        <f>IF('Falls Diary'!F50="","",IF(AND('Falls Diary'!F50&gt;=Graphs!$C$13,'Falls Diary'!F50&lt;=Graphs!$C$14),"yes","no"))</f>
        <v/>
      </c>
      <c r="K50" s="119" t="str">
        <f>IF('Falls Diary'!F50="","",(IF(Graphs!$C$15="all","yes",(IF(Graphs!$C$15=Table6[[#This Row],[Resident''s name]],"yes","no")))))</f>
        <v/>
      </c>
      <c r="L50" s="119" t="str">
        <f t="shared" si="2"/>
        <v/>
      </c>
      <c r="M50" s="120"/>
      <c r="N50" s="121" t="str">
        <f t="shared" si="3"/>
        <v/>
      </c>
      <c r="O50" s="113"/>
      <c r="P50" s="113"/>
      <c r="Q50" s="63"/>
      <c r="R50" s="61"/>
      <c r="S50" s="63"/>
      <c r="T50" s="61"/>
      <c r="U50" s="61"/>
      <c r="V50" s="61"/>
      <c r="W50" s="63"/>
      <c r="X50" s="63"/>
      <c r="Y50" s="125"/>
      <c r="Z50" s="125"/>
      <c r="AA50" s="126"/>
      <c r="AQ50" s="68" t="str">
        <f>IF('ENTER your residents names, etc'!B56="","",'ENTER your residents names, etc'!B56)</f>
        <v/>
      </c>
      <c r="AR50" s="68" t="str">
        <f>IF('ENTER your residents names, etc'!C56="","",'ENTER your residents names, etc'!C56)</f>
        <v/>
      </c>
    </row>
    <row r="51" spans="1:44" ht="15" customHeight="1">
      <c r="A51" s="112"/>
      <c r="B51" s="83"/>
      <c r="C51" s="83"/>
      <c r="D51" s="191" t="s">
        <v>150</v>
      </c>
      <c r="E51" s="114" t="str">
        <f>IF(D51="","",(VLOOKUP(D51,'ENTER your residents names, etc'!$B$7:$C$256,2,FALSE)))</f>
        <v/>
      </c>
      <c r="F51" s="115"/>
      <c r="G51" s="116" t="str">
        <f t="shared" si="6"/>
        <v/>
      </c>
      <c r="H51" s="117" t="str">
        <f t="shared" si="1"/>
        <v/>
      </c>
      <c r="I51" s="118" t="str">
        <f t="shared" si="4"/>
        <v/>
      </c>
      <c r="J51" s="119" t="str">
        <f>IF('Falls Diary'!F51="","",IF(AND('Falls Diary'!F51&gt;=Graphs!$C$13,'Falls Diary'!F51&lt;=Graphs!$C$14),"yes","no"))</f>
        <v/>
      </c>
      <c r="K51" s="119" t="str">
        <f>IF('Falls Diary'!F51="","",(IF(Graphs!$C$15="all","yes",(IF(Graphs!$C$15=Table6[[#This Row],[Resident''s name]],"yes","no")))))</f>
        <v/>
      </c>
      <c r="L51" s="119" t="str">
        <f t="shared" si="2"/>
        <v/>
      </c>
      <c r="M51" s="120"/>
      <c r="N51" s="121" t="str">
        <f t="shared" si="3"/>
        <v/>
      </c>
      <c r="O51" s="113"/>
      <c r="P51" s="113"/>
      <c r="Q51" s="63"/>
      <c r="R51" s="61"/>
      <c r="S51" s="63"/>
      <c r="T51" s="61"/>
      <c r="U51" s="61"/>
      <c r="V51" s="61"/>
      <c r="W51" s="63"/>
      <c r="X51" s="63"/>
      <c r="Y51" s="125"/>
      <c r="Z51" s="125"/>
      <c r="AA51" s="126"/>
      <c r="AQ51" s="68" t="str">
        <f>IF('ENTER your residents names, etc'!B57="","",'ENTER your residents names, etc'!B57)</f>
        <v/>
      </c>
      <c r="AR51" s="68" t="str">
        <f>IF('ENTER your residents names, etc'!C57="","",'ENTER your residents names, etc'!C57)</f>
        <v/>
      </c>
    </row>
    <row r="52" spans="1:44" ht="15" customHeight="1">
      <c r="A52" s="112"/>
      <c r="B52" s="83"/>
      <c r="C52" s="83"/>
      <c r="D52" s="191" t="s">
        <v>150</v>
      </c>
      <c r="E52" s="114" t="str">
        <f>IF(D52="","",(VLOOKUP(D52,'ENTER your residents names, etc'!$B$7:$C$256,2,FALSE)))</f>
        <v/>
      </c>
      <c r="F52" s="115"/>
      <c r="G52" s="116" t="str">
        <f t="shared" ref="G52:G115" si="7">IF(F52="","",CHOOSE(WEEKDAY(F52),"Sunday","Monday","Tuesday","Wednesday","Thursday","Friday","Saturday"))</f>
        <v/>
      </c>
      <c r="H52" s="117" t="str">
        <f t="shared" si="1"/>
        <v/>
      </c>
      <c r="I52" s="118" t="str">
        <f t="shared" si="4"/>
        <v/>
      </c>
      <c r="J52" s="119" t="str">
        <f>IF('Falls Diary'!F52="","",IF(AND('Falls Diary'!F52&gt;=Graphs!$C$13,'Falls Diary'!F52&lt;=Graphs!$C$14),"yes","no"))</f>
        <v/>
      </c>
      <c r="K52" s="119" t="str">
        <f>IF('Falls Diary'!F52="","",(IF(Graphs!$C$15="all","yes",(IF(Graphs!$C$15=Table6[[#This Row],[Resident''s name]],"yes","no")))))</f>
        <v/>
      </c>
      <c r="L52" s="119" t="str">
        <f t="shared" si="2"/>
        <v/>
      </c>
      <c r="M52" s="120"/>
      <c r="N52" s="121" t="str">
        <f t="shared" si="3"/>
        <v/>
      </c>
      <c r="O52" s="113"/>
      <c r="P52" s="113"/>
      <c r="Q52" s="63"/>
      <c r="R52" s="61"/>
      <c r="S52" s="63"/>
      <c r="T52" s="61"/>
      <c r="U52" s="61"/>
      <c r="V52" s="61"/>
      <c r="W52" s="63"/>
      <c r="X52" s="63"/>
      <c r="Y52" s="125"/>
      <c r="Z52" s="125"/>
      <c r="AA52" s="126"/>
      <c r="AQ52" s="68" t="str">
        <f>IF('ENTER your residents names, etc'!B58="","",'ENTER your residents names, etc'!B58)</f>
        <v/>
      </c>
      <c r="AR52" s="68" t="str">
        <f>IF('ENTER your residents names, etc'!C58="","",'ENTER your residents names, etc'!C58)</f>
        <v/>
      </c>
    </row>
    <row r="53" spans="1:44" ht="15" customHeight="1">
      <c r="A53" s="112"/>
      <c r="B53" s="83"/>
      <c r="C53" s="83"/>
      <c r="D53" s="191" t="s">
        <v>150</v>
      </c>
      <c r="E53" s="114" t="str">
        <f>IF(D53="","",(VLOOKUP(D53,'ENTER your residents names, etc'!$B$7:$C$256,2,FALSE)))</f>
        <v/>
      </c>
      <c r="F53" s="115"/>
      <c r="G53" s="116" t="str">
        <f t="shared" si="7"/>
        <v/>
      </c>
      <c r="H53" s="117" t="str">
        <f t="shared" si="1"/>
        <v/>
      </c>
      <c r="I53" s="118" t="str">
        <f t="shared" si="4"/>
        <v/>
      </c>
      <c r="J53" s="119" t="str">
        <f>IF('Falls Diary'!F53="","",IF(AND('Falls Diary'!F53&gt;=Graphs!$C$13,'Falls Diary'!F53&lt;=Graphs!$C$14),"yes","no"))</f>
        <v/>
      </c>
      <c r="K53" s="119" t="str">
        <f>IF('Falls Diary'!F53="","",(IF(Graphs!$C$15="all","yes",(IF(Graphs!$C$15=Table6[[#This Row],[Resident''s name]],"yes","no")))))</f>
        <v/>
      </c>
      <c r="L53" s="119" t="str">
        <f t="shared" si="2"/>
        <v/>
      </c>
      <c r="M53" s="120"/>
      <c r="N53" s="121" t="str">
        <f t="shared" si="3"/>
        <v/>
      </c>
      <c r="O53" s="113"/>
      <c r="P53" s="113"/>
      <c r="Q53" s="63"/>
      <c r="R53" s="61"/>
      <c r="S53" s="63"/>
      <c r="T53" s="61"/>
      <c r="U53" s="61"/>
      <c r="V53" s="61"/>
      <c r="W53" s="63"/>
      <c r="X53" s="63"/>
      <c r="Y53" s="125"/>
      <c r="Z53" s="125"/>
      <c r="AA53" s="126"/>
      <c r="AQ53" s="68" t="str">
        <f>IF('ENTER your residents names, etc'!B59="","",'ENTER your residents names, etc'!B59)</f>
        <v/>
      </c>
      <c r="AR53" s="68" t="str">
        <f>IF('ENTER your residents names, etc'!C59="","",'ENTER your residents names, etc'!C59)</f>
        <v/>
      </c>
    </row>
    <row r="54" spans="1:44" ht="15" customHeight="1">
      <c r="A54" s="112"/>
      <c r="B54" s="83"/>
      <c r="C54" s="83"/>
      <c r="D54" s="191" t="s">
        <v>150</v>
      </c>
      <c r="E54" s="114" t="str">
        <f>IF(D54="","",(VLOOKUP(D54,'ENTER your residents names, etc'!$B$7:$C$256,2,FALSE)))</f>
        <v/>
      </c>
      <c r="F54" s="115"/>
      <c r="G54" s="116" t="str">
        <f t="shared" si="7"/>
        <v/>
      </c>
      <c r="H54" s="117" t="str">
        <f t="shared" si="1"/>
        <v/>
      </c>
      <c r="I54" s="118" t="str">
        <f t="shared" si="4"/>
        <v/>
      </c>
      <c r="J54" s="119" t="str">
        <f>IF('Falls Diary'!F54="","",IF(AND('Falls Diary'!F54&gt;=Graphs!$C$13,'Falls Diary'!F54&lt;=Graphs!$C$14),"yes","no"))</f>
        <v/>
      </c>
      <c r="K54" s="119" t="str">
        <f>IF('Falls Diary'!F54="","",(IF(Graphs!$C$15="all","yes",(IF(Graphs!$C$15=Table6[[#This Row],[Resident''s name]],"yes","no")))))</f>
        <v/>
      </c>
      <c r="L54" s="119" t="str">
        <f t="shared" si="2"/>
        <v/>
      </c>
      <c r="M54" s="120"/>
      <c r="N54" s="121" t="str">
        <f t="shared" si="3"/>
        <v/>
      </c>
      <c r="O54" s="113"/>
      <c r="P54" s="113"/>
      <c r="Q54" s="63"/>
      <c r="R54" s="61"/>
      <c r="S54" s="63"/>
      <c r="T54" s="61"/>
      <c r="U54" s="61"/>
      <c r="V54" s="61"/>
      <c r="W54" s="63"/>
      <c r="X54" s="63"/>
      <c r="Y54" s="125"/>
      <c r="Z54" s="125"/>
      <c r="AA54" s="126"/>
      <c r="AQ54" s="68" t="str">
        <f>IF('ENTER your residents names, etc'!B60="","",'ENTER your residents names, etc'!B60)</f>
        <v/>
      </c>
      <c r="AR54" s="68" t="str">
        <f>IF('ENTER your residents names, etc'!C60="","",'ENTER your residents names, etc'!C60)</f>
        <v/>
      </c>
    </row>
    <row r="55" spans="1:44" ht="15" customHeight="1">
      <c r="A55" s="112"/>
      <c r="B55" s="83"/>
      <c r="C55" s="83"/>
      <c r="D55" s="191" t="s">
        <v>150</v>
      </c>
      <c r="E55" s="114" t="str">
        <f>IF(D55="","",(VLOOKUP(D55,'ENTER your residents names, etc'!$B$7:$C$256,2,FALSE)))</f>
        <v/>
      </c>
      <c r="F55" s="115"/>
      <c r="G55" s="116" t="str">
        <f t="shared" si="7"/>
        <v/>
      </c>
      <c r="H55" s="117" t="str">
        <f t="shared" si="1"/>
        <v/>
      </c>
      <c r="I55" s="118" t="str">
        <f t="shared" si="4"/>
        <v/>
      </c>
      <c r="J55" s="119" t="str">
        <f>IF('Falls Diary'!F55="","",IF(AND('Falls Diary'!F55&gt;=Graphs!$C$13,'Falls Diary'!F55&lt;=Graphs!$C$14),"yes","no"))</f>
        <v/>
      </c>
      <c r="K55" s="119" t="str">
        <f>IF('Falls Diary'!F55="","",(IF(Graphs!$C$15="all","yes",(IF(Graphs!$C$15=Table6[[#This Row],[Resident''s name]],"yes","no")))))</f>
        <v/>
      </c>
      <c r="L55" s="119" t="str">
        <f t="shared" si="2"/>
        <v/>
      </c>
      <c r="M55" s="120"/>
      <c r="N55" s="121" t="str">
        <f t="shared" si="3"/>
        <v/>
      </c>
      <c r="O55" s="113"/>
      <c r="P55" s="113"/>
      <c r="Q55" s="63"/>
      <c r="R55" s="61"/>
      <c r="S55" s="63"/>
      <c r="T55" s="61"/>
      <c r="U55" s="61"/>
      <c r="V55" s="61"/>
      <c r="W55" s="63"/>
      <c r="X55" s="63"/>
      <c r="Y55" s="125"/>
      <c r="Z55" s="125"/>
      <c r="AA55" s="126"/>
      <c r="AQ55" s="68" t="str">
        <f>IF('ENTER your residents names, etc'!B61="","",'ENTER your residents names, etc'!B61)</f>
        <v/>
      </c>
      <c r="AR55" s="68" t="str">
        <f>IF('ENTER your residents names, etc'!C61="","",'ENTER your residents names, etc'!C61)</f>
        <v/>
      </c>
    </row>
    <row r="56" spans="1:44" ht="15" customHeight="1">
      <c r="A56" s="112"/>
      <c r="B56" s="83"/>
      <c r="C56" s="83"/>
      <c r="D56" s="191" t="s">
        <v>150</v>
      </c>
      <c r="E56" s="114" t="str">
        <f>IF(D56="","",(VLOOKUP(D56,'ENTER your residents names, etc'!$B$7:$C$256,2,FALSE)))</f>
        <v/>
      </c>
      <c r="F56" s="115"/>
      <c r="G56" s="116" t="str">
        <f t="shared" si="7"/>
        <v/>
      </c>
      <c r="H56" s="117" t="str">
        <f t="shared" si="1"/>
        <v/>
      </c>
      <c r="I56" s="118" t="str">
        <f t="shared" si="4"/>
        <v/>
      </c>
      <c r="J56" s="119" t="str">
        <f>IF('Falls Diary'!F56="","",IF(AND('Falls Diary'!F56&gt;=Graphs!$C$13,'Falls Diary'!F56&lt;=Graphs!$C$14),"yes","no"))</f>
        <v/>
      </c>
      <c r="K56" s="119" t="str">
        <f>IF('Falls Diary'!F56="","",(IF(Graphs!$C$15="all","yes",(IF(Graphs!$C$15=Table6[[#This Row],[Resident''s name]],"yes","no")))))</f>
        <v/>
      </c>
      <c r="L56" s="119" t="str">
        <f t="shared" si="2"/>
        <v/>
      </c>
      <c r="M56" s="120"/>
      <c r="N56" s="121" t="str">
        <f t="shared" si="3"/>
        <v/>
      </c>
      <c r="O56" s="113"/>
      <c r="P56" s="113"/>
      <c r="Q56" s="63"/>
      <c r="R56" s="61"/>
      <c r="S56" s="63"/>
      <c r="T56" s="61"/>
      <c r="U56" s="61"/>
      <c r="V56" s="61"/>
      <c r="W56" s="63"/>
      <c r="X56" s="63"/>
      <c r="Y56" s="125"/>
      <c r="Z56" s="125"/>
      <c r="AA56" s="126"/>
      <c r="AQ56" s="68" t="str">
        <f>IF('ENTER your residents names, etc'!B62="","",'ENTER your residents names, etc'!B62)</f>
        <v/>
      </c>
      <c r="AR56" s="68" t="str">
        <f>IF('ENTER your residents names, etc'!C62="","",'ENTER your residents names, etc'!C62)</f>
        <v/>
      </c>
    </row>
    <row r="57" spans="1:44" ht="15" customHeight="1">
      <c r="A57" s="112"/>
      <c r="B57" s="83"/>
      <c r="C57" s="83"/>
      <c r="D57" s="191" t="s">
        <v>150</v>
      </c>
      <c r="E57" s="114" t="str">
        <f>IF(D57="","",(VLOOKUP(D57,'ENTER your residents names, etc'!$B$7:$C$256,2,FALSE)))</f>
        <v/>
      </c>
      <c r="F57" s="115"/>
      <c r="G57" s="116" t="str">
        <f t="shared" si="7"/>
        <v/>
      </c>
      <c r="H57" s="117" t="str">
        <f t="shared" si="1"/>
        <v/>
      </c>
      <c r="I57" s="118" t="str">
        <f t="shared" si="4"/>
        <v/>
      </c>
      <c r="J57" s="119" t="str">
        <f>IF('Falls Diary'!F57="","",IF(AND('Falls Diary'!F57&gt;=Graphs!$C$13,'Falls Diary'!F57&lt;=Graphs!$C$14),"yes","no"))</f>
        <v/>
      </c>
      <c r="K57" s="119" t="str">
        <f>IF('Falls Diary'!F57="","",(IF(Graphs!$C$15="all","yes",(IF(Graphs!$C$15=Table6[[#This Row],[Resident''s name]],"yes","no")))))</f>
        <v/>
      </c>
      <c r="L57" s="119" t="str">
        <f t="shared" si="2"/>
        <v/>
      </c>
      <c r="M57" s="120"/>
      <c r="N57" s="121" t="str">
        <f t="shared" si="3"/>
        <v/>
      </c>
      <c r="O57" s="113"/>
      <c r="P57" s="113"/>
      <c r="Q57" s="63"/>
      <c r="R57" s="61"/>
      <c r="S57" s="63"/>
      <c r="T57" s="61"/>
      <c r="U57" s="61"/>
      <c r="V57" s="61"/>
      <c r="W57" s="63"/>
      <c r="X57" s="63"/>
      <c r="Y57" s="125"/>
      <c r="Z57" s="125"/>
      <c r="AA57" s="126"/>
      <c r="AQ57" s="68" t="str">
        <f>IF('ENTER your residents names, etc'!B63="","",'ENTER your residents names, etc'!B63)</f>
        <v/>
      </c>
      <c r="AR57" s="68" t="str">
        <f>IF('ENTER your residents names, etc'!C63="","",'ENTER your residents names, etc'!C63)</f>
        <v/>
      </c>
    </row>
    <row r="58" spans="1:44" ht="15" customHeight="1">
      <c r="A58" s="112"/>
      <c r="B58" s="83"/>
      <c r="C58" s="83"/>
      <c r="D58" s="191" t="s">
        <v>150</v>
      </c>
      <c r="E58" s="114" t="str">
        <f>IF(D58="","",(VLOOKUP(D58,'ENTER your residents names, etc'!$B$7:$C$256,2,FALSE)))</f>
        <v/>
      </c>
      <c r="F58" s="115"/>
      <c r="G58" s="116" t="str">
        <f t="shared" si="7"/>
        <v/>
      </c>
      <c r="H58" s="117" t="str">
        <f t="shared" si="1"/>
        <v/>
      </c>
      <c r="I58" s="118" t="str">
        <f t="shared" si="4"/>
        <v/>
      </c>
      <c r="J58" s="119" t="str">
        <f>IF('Falls Diary'!F58="","",IF(AND('Falls Diary'!F58&gt;=Graphs!$C$13,'Falls Diary'!F58&lt;=Graphs!$C$14),"yes","no"))</f>
        <v/>
      </c>
      <c r="K58" s="119" t="str">
        <f>IF('Falls Diary'!F58="","",(IF(Graphs!$C$15="all","yes",(IF(Graphs!$C$15=Table6[[#This Row],[Resident''s name]],"yes","no")))))</f>
        <v/>
      </c>
      <c r="L58" s="119" t="str">
        <f t="shared" si="2"/>
        <v/>
      </c>
      <c r="M58" s="120"/>
      <c r="N58" s="121" t="str">
        <f t="shared" si="3"/>
        <v/>
      </c>
      <c r="O58" s="113"/>
      <c r="P58" s="113"/>
      <c r="Q58" s="63"/>
      <c r="R58" s="61"/>
      <c r="S58" s="63"/>
      <c r="T58" s="61"/>
      <c r="U58" s="61"/>
      <c r="V58" s="61"/>
      <c r="W58" s="63"/>
      <c r="X58" s="63"/>
      <c r="Y58" s="125"/>
      <c r="Z58" s="125"/>
      <c r="AA58" s="126"/>
      <c r="AQ58" s="68" t="str">
        <f>IF('ENTER your residents names, etc'!B64="","",'ENTER your residents names, etc'!B64)</f>
        <v/>
      </c>
      <c r="AR58" s="68" t="str">
        <f>IF('ENTER your residents names, etc'!C152="","",'ENTER your residents names, etc'!C152)</f>
        <v/>
      </c>
    </row>
    <row r="59" spans="1:44" ht="15" customHeight="1">
      <c r="A59" s="112"/>
      <c r="B59" s="83"/>
      <c r="C59" s="83"/>
      <c r="D59" s="191" t="s">
        <v>150</v>
      </c>
      <c r="E59" s="114" t="str">
        <f>IF(D59="","",(VLOOKUP(D59,'ENTER your residents names, etc'!$B$7:$C$256,2,FALSE)))</f>
        <v/>
      </c>
      <c r="F59" s="115"/>
      <c r="G59" s="116" t="str">
        <f t="shared" si="7"/>
        <v/>
      </c>
      <c r="H59" s="117" t="str">
        <f t="shared" si="1"/>
        <v/>
      </c>
      <c r="I59" s="118" t="str">
        <f t="shared" si="4"/>
        <v/>
      </c>
      <c r="J59" s="119" t="str">
        <f>IF('Falls Diary'!F59="","",IF(AND('Falls Diary'!F59&gt;=Graphs!$C$13,'Falls Diary'!F59&lt;=Graphs!$C$14),"yes","no"))</f>
        <v/>
      </c>
      <c r="K59" s="119" t="str">
        <f>IF('Falls Diary'!F59="","",(IF(Graphs!$C$15="all","yes",(IF(Graphs!$C$15=Table6[[#This Row],[Resident''s name]],"yes","no")))))</f>
        <v/>
      </c>
      <c r="L59" s="119" t="str">
        <f t="shared" si="2"/>
        <v/>
      </c>
      <c r="M59" s="120"/>
      <c r="N59" s="121" t="str">
        <f t="shared" ref="N59:N65" si="8">IF(M59="","",IF(AND($AF$22&lt;=M59,M59&lt;$AG$22),$AH$22,IF(AND($AF$24&lt;=M59,M59&lt;$AG$24),$AH$24,IF(AND($AF$26&lt;=M59,M59&lt;$AG$26),$AH$26,IF(AND($AF$28&lt;=M59,M59&lt;$AG$28),$AH$28,IF(AND($AF$30&lt;=M59,M59&lt;$AG$30),$AH$30,0))))))</f>
        <v/>
      </c>
      <c r="O59" s="113"/>
      <c r="P59" s="113"/>
      <c r="Q59" s="63"/>
      <c r="R59" s="61"/>
      <c r="S59" s="63"/>
      <c r="T59" s="61"/>
      <c r="U59" s="61"/>
      <c r="V59" s="61"/>
      <c r="W59" s="63"/>
      <c r="X59" s="63"/>
      <c r="Y59" s="125"/>
      <c r="Z59" s="125"/>
      <c r="AA59" s="126"/>
      <c r="AQ59" s="68" t="str">
        <f>IF('ENTER your residents names, etc'!B65="","",'ENTER your residents names, etc'!B65)</f>
        <v/>
      </c>
      <c r="AR59" s="68" t="str">
        <f>IF('ENTER your residents names, etc'!C153="","",'ENTER your residents names, etc'!C153)</f>
        <v/>
      </c>
    </row>
    <row r="60" spans="1:44" ht="15" customHeight="1">
      <c r="A60" s="112"/>
      <c r="B60" s="83"/>
      <c r="C60" s="83"/>
      <c r="D60" s="191" t="s">
        <v>150</v>
      </c>
      <c r="E60" s="114" t="str">
        <f>IF(D60="","",(VLOOKUP(D60,'ENTER your residents names, etc'!$B$7:$C$256,2,FALSE)))</f>
        <v/>
      </c>
      <c r="F60" s="115"/>
      <c r="G60" s="116" t="str">
        <f t="shared" si="7"/>
        <v/>
      </c>
      <c r="H60" s="117" t="str">
        <f t="shared" si="1"/>
        <v/>
      </c>
      <c r="I60" s="118" t="str">
        <f t="shared" si="4"/>
        <v/>
      </c>
      <c r="J60" s="119" t="str">
        <f>IF('Falls Diary'!F60="","",IF(AND('Falls Diary'!F60&gt;=Graphs!$C$13,'Falls Diary'!F60&lt;=Graphs!$C$14),"yes","no"))</f>
        <v/>
      </c>
      <c r="K60" s="119" t="str">
        <f>IF('Falls Diary'!F60="","",(IF(Graphs!$C$15="all","yes",(IF(Graphs!$C$15=Table6[[#This Row],[Resident''s name]],"yes","no")))))</f>
        <v/>
      </c>
      <c r="L60" s="119" t="str">
        <f t="shared" si="2"/>
        <v/>
      </c>
      <c r="M60" s="120"/>
      <c r="N60" s="121" t="str">
        <f t="shared" si="8"/>
        <v/>
      </c>
      <c r="O60" s="113"/>
      <c r="P60" s="113"/>
      <c r="Q60" s="63"/>
      <c r="R60" s="61"/>
      <c r="S60" s="63"/>
      <c r="T60" s="61"/>
      <c r="U60" s="61"/>
      <c r="V60" s="61"/>
      <c r="W60" s="63"/>
      <c r="X60" s="63"/>
      <c r="Y60" s="125"/>
      <c r="Z60" s="125"/>
      <c r="AA60" s="126"/>
      <c r="AQ60" s="68" t="str">
        <f>IF('ENTER your residents names, etc'!B66="","",'ENTER your residents names, etc'!B66)</f>
        <v/>
      </c>
      <c r="AR60" s="68" t="str">
        <f>IF('ENTER your residents names, etc'!C154="","",'ENTER your residents names, etc'!C154)</f>
        <v/>
      </c>
    </row>
    <row r="61" spans="1:44" ht="15" customHeight="1">
      <c r="A61" s="112"/>
      <c r="B61" s="83"/>
      <c r="C61" s="83"/>
      <c r="D61" s="191" t="s">
        <v>150</v>
      </c>
      <c r="E61" s="114" t="str">
        <f>IF(D61="","",(VLOOKUP(D61,'ENTER your residents names, etc'!$B$7:$C$256,2,FALSE)))</f>
        <v/>
      </c>
      <c r="F61" s="115"/>
      <c r="G61" s="116" t="str">
        <f t="shared" si="7"/>
        <v/>
      </c>
      <c r="H61" s="117" t="str">
        <f t="shared" si="1"/>
        <v/>
      </c>
      <c r="I61" s="118" t="str">
        <f t="shared" si="4"/>
        <v/>
      </c>
      <c r="J61" s="119" t="str">
        <f>IF('Falls Diary'!F61="","",IF(AND('Falls Diary'!F61&gt;=Graphs!$C$13,'Falls Diary'!F61&lt;=Graphs!$C$14),"yes","no"))</f>
        <v/>
      </c>
      <c r="K61" s="119" t="str">
        <f>IF('Falls Diary'!F61="","",(IF(Graphs!$C$15="all","yes",(IF(Graphs!$C$15=Table6[[#This Row],[Resident''s name]],"yes","no")))))</f>
        <v/>
      </c>
      <c r="L61" s="119" t="str">
        <f t="shared" si="2"/>
        <v/>
      </c>
      <c r="M61" s="120"/>
      <c r="N61" s="121" t="str">
        <f t="shared" si="8"/>
        <v/>
      </c>
      <c r="O61" s="113"/>
      <c r="P61" s="113"/>
      <c r="Q61" s="63"/>
      <c r="R61" s="61"/>
      <c r="S61" s="63"/>
      <c r="T61" s="61"/>
      <c r="U61" s="61"/>
      <c r="V61" s="61"/>
      <c r="W61" s="63"/>
      <c r="X61" s="63"/>
      <c r="Y61" s="125"/>
      <c r="Z61" s="125"/>
      <c r="AA61" s="126"/>
      <c r="AQ61" s="68" t="str">
        <f>IF('ENTER your residents names, etc'!B67="","",'ENTER your residents names, etc'!B67)</f>
        <v/>
      </c>
      <c r="AR61" s="68" t="str">
        <f>IF('ENTER your residents names, etc'!C155="","",'ENTER your residents names, etc'!C155)</f>
        <v/>
      </c>
    </row>
    <row r="62" spans="1:44" ht="15" customHeight="1">
      <c r="A62" s="112"/>
      <c r="B62" s="83"/>
      <c r="C62" s="83"/>
      <c r="D62" s="191" t="s">
        <v>150</v>
      </c>
      <c r="E62" s="114" t="str">
        <f>IF(D62="","",(VLOOKUP(D62,'ENTER your residents names, etc'!$B$7:$C$256,2,FALSE)))</f>
        <v/>
      </c>
      <c r="F62" s="115"/>
      <c r="G62" s="116" t="str">
        <f t="shared" si="7"/>
        <v/>
      </c>
      <c r="H62" s="117" t="str">
        <f t="shared" si="1"/>
        <v/>
      </c>
      <c r="I62" s="118" t="str">
        <f t="shared" si="4"/>
        <v/>
      </c>
      <c r="J62" s="119" t="str">
        <f>IF('Falls Diary'!F62="","",IF(AND('Falls Diary'!F62&gt;=Graphs!$C$13,'Falls Diary'!F62&lt;=Graphs!$C$14),"yes","no"))</f>
        <v/>
      </c>
      <c r="K62" s="119" t="str">
        <f>IF('Falls Diary'!F62="","",(IF(Graphs!$C$15="all","yes",(IF(Graphs!$C$15=Table6[[#This Row],[Resident''s name]],"yes","no")))))</f>
        <v/>
      </c>
      <c r="L62" s="119" t="str">
        <f t="shared" si="2"/>
        <v/>
      </c>
      <c r="M62" s="120"/>
      <c r="N62" s="121" t="str">
        <f t="shared" si="8"/>
        <v/>
      </c>
      <c r="O62" s="113"/>
      <c r="P62" s="113"/>
      <c r="Q62" s="63"/>
      <c r="R62" s="61"/>
      <c r="S62" s="63"/>
      <c r="T62" s="61"/>
      <c r="U62" s="61"/>
      <c r="V62" s="61"/>
      <c r="W62" s="63"/>
      <c r="X62" s="63"/>
      <c r="Y62" s="125"/>
      <c r="Z62" s="125"/>
      <c r="AA62" s="126"/>
      <c r="AQ62" s="68" t="str">
        <f>IF('ENTER your residents names, etc'!B68="","",'ENTER your residents names, etc'!B68)</f>
        <v/>
      </c>
      <c r="AR62" s="68" t="str">
        <f>IF('ENTER your residents names, etc'!C156="","",'ENTER your residents names, etc'!C156)</f>
        <v/>
      </c>
    </row>
    <row r="63" spans="1:44" ht="15" customHeight="1">
      <c r="A63" s="112"/>
      <c r="B63" s="83"/>
      <c r="C63" s="83"/>
      <c r="D63" s="191" t="s">
        <v>150</v>
      </c>
      <c r="E63" s="114" t="str">
        <f>IF(D63="","",(VLOOKUP(D63,'ENTER your residents names, etc'!$B$7:$C$256,2,FALSE)))</f>
        <v/>
      </c>
      <c r="F63" s="115"/>
      <c r="G63" s="116" t="str">
        <f t="shared" si="7"/>
        <v/>
      </c>
      <c r="H63" s="117" t="str">
        <f t="shared" si="1"/>
        <v/>
      </c>
      <c r="I63" s="118" t="str">
        <f t="shared" si="4"/>
        <v/>
      </c>
      <c r="J63" s="119" t="str">
        <f>IF('Falls Diary'!F63="","",IF(AND('Falls Diary'!F63&gt;=Graphs!$C$13,'Falls Diary'!F63&lt;=Graphs!$C$14),"yes","no"))</f>
        <v/>
      </c>
      <c r="K63" s="119" t="str">
        <f>IF('Falls Diary'!F63="","",(IF(Graphs!$C$15="all","yes",(IF(Graphs!$C$15=Table6[[#This Row],[Resident''s name]],"yes","no")))))</f>
        <v/>
      </c>
      <c r="L63" s="119" t="str">
        <f t="shared" si="2"/>
        <v/>
      </c>
      <c r="M63" s="120"/>
      <c r="N63" s="121" t="str">
        <f t="shared" si="8"/>
        <v/>
      </c>
      <c r="O63" s="113"/>
      <c r="P63" s="113"/>
      <c r="Q63" s="63"/>
      <c r="R63" s="61"/>
      <c r="S63" s="63"/>
      <c r="T63" s="61"/>
      <c r="U63" s="61"/>
      <c r="V63" s="61"/>
      <c r="W63" s="63"/>
      <c r="X63" s="63"/>
      <c r="Y63" s="125"/>
      <c r="Z63" s="125"/>
      <c r="AA63" s="126"/>
      <c r="AQ63" s="68" t="str">
        <f>IF('ENTER your residents names, etc'!B69="","",'ENTER your residents names, etc'!B69)</f>
        <v/>
      </c>
      <c r="AR63" s="68" t="str">
        <f>IF('ENTER your residents names, etc'!C157="","",'ENTER your residents names, etc'!C157)</f>
        <v/>
      </c>
    </row>
    <row r="64" spans="1:44" ht="15" customHeight="1">
      <c r="A64" s="112"/>
      <c r="B64" s="83"/>
      <c r="C64" s="83"/>
      <c r="D64" s="191" t="s">
        <v>150</v>
      </c>
      <c r="E64" s="114" t="str">
        <f>IF(D64="","",(VLOOKUP(D64,'ENTER your residents names, etc'!$B$7:$C$256,2,FALSE)))</f>
        <v/>
      </c>
      <c r="F64" s="115"/>
      <c r="G64" s="116" t="str">
        <f t="shared" si="7"/>
        <v/>
      </c>
      <c r="H64" s="117" t="str">
        <f t="shared" si="1"/>
        <v/>
      </c>
      <c r="I64" s="118" t="str">
        <f t="shared" si="4"/>
        <v/>
      </c>
      <c r="J64" s="119" t="str">
        <f>IF('Falls Diary'!F64="","",IF(AND('Falls Diary'!F64&gt;=Graphs!$C$13,'Falls Diary'!F64&lt;=Graphs!$C$14),"yes","no"))</f>
        <v/>
      </c>
      <c r="K64" s="119" t="str">
        <f>IF('Falls Diary'!F64="","",(IF(Graphs!$C$15="all","yes",(IF(Graphs!$C$15=Table6[[#This Row],[Resident''s name]],"yes","no")))))</f>
        <v/>
      </c>
      <c r="L64" s="119" t="str">
        <f t="shared" si="2"/>
        <v/>
      </c>
      <c r="M64" s="120"/>
      <c r="N64" s="121" t="str">
        <f t="shared" si="8"/>
        <v/>
      </c>
      <c r="O64" s="113"/>
      <c r="P64" s="113"/>
      <c r="Q64" s="63"/>
      <c r="R64" s="61"/>
      <c r="S64" s="63"/>
      <c r="T64" s="61"/>
      <c r="U64" s="61"/>
      <c r="V64" s="61"/>
      <c r="W64" s="63"/>
      <c r="X64" s="63"/>
      <c r="Y64" s="125"/>
      <c r="Z64" s="125"/>
      <c r="AA64" s="126"/>
      <c r="AQ64" s="68" t="str">
        <f>IF('ENTER your residents names, etc'!B70="","",'ENTER your residents names, etc'!B70)</f>
        <v/>
      </c>
      <c r="AR64" s="68" t="str">
        <f>IF('ENTER your residents names, etc'!C158="","",'ENTER your residents names, etc'!C158)</f>
        <v/>
      </c>
    </row>
    <row r="65" spans="1:44" ht="15" customHeight="1">
      <c r="A65" s="112"/>
      <c r="B65" s="83"/>
      <c r="C65" s="83"/>
      <c r="D65" s="191" t="s">
        <v>150</v>
      </c>
      <c r="E65" s="114" t="str">
        <f>IF(D65="","",(VLOOKUP(D65,'ENTER your residents names, etc'!$B$7:$C$256,2,FALSE)))</f>
        <v/>
      </c>
      <c r="F65" s="115"/>
      <c r="G65" s="116" t="str">
        <f t="shared" si="7"/>
        <v/>
      </c>
      <c r="H65" s="117" t="str">
        <f t="shared" si="1"/>
        <v/>
      </c>
      <c r="I65" s="118" t="str">
        <f t="shared" si="4"/>
        <v/>
      </c>
      <c r="J65" s="119" t="str">
        <f>IF('Falls Diary'!F65="","",IF(AND('Falls Diary'!F65&gt;=Graphs!$C$13,'Falls Diary'!F65&lt;=Graphs!$C$14),"yes","no"))</f>
        <v/>
      </c>
      <c r="K65" s="119" t="str">
        <f>IF('Falls Diary'!F65="","",(IF(Graphs!$C$15="all","yes",(IF(Graphs!$C$15=Table6[[#This Row],[Resident''s name]],"yes","no")))))</f>
        <v/>
      </c>
      <c r="L65" s="119" t="str">
        <f t="shared" si="2"/>
        <v/>
      </c>
      <c r="M65" s="120"/>
      <c r="N65" s="121" t="str">
        <f t="shared" si="8"/>
        <v/>
      </c>
      <c r="O65" s="113"/>
      <c r="P65" s="113"/>
      <c r="Q65" s="63"/>
      <c r="R65" s="61"/>
      <c r="S65" s="63"/>
      <c r="T65" s="61"/>
      <c r="U65" s="61"/>
      <c r="V65" s="61"/>
      <c r="W65" s="63"/>
      <c r="X65" s="63"/>
      <c r="Y65" s="125"/>
      <c r="Z65" s="125"/>
      <c r="AA65" s="126"/>
      <c r="AQ65" s="68" t="str">
        <f>IF('ENTER your residents names, etc'!B71="","",'ENTER your residents names, etc'!B71)</f>
        <v/>
      </c>
      <c r="AR65" s="68" t="str">
        <f>IF('ENTER your residents names, etc'!C159="","",'ENTER your residents names, etc'!C159)</f>
        <v/>
      </c>
    </row>
    <row r="66" spans="1:44" ht="15" customHeight="1">
      <c r="A66" s="112"/>
      <c r="B66" s="83"/>
      <c r="C66" s="83"/>
      <c r="D66" s="191" t="s">
        <v>150</v>
      </c>
      <c r="E66" s="114" t="str">
        <f>IF(D66="","",(VLOOKUP(D66,'ENTER your residents names, etc'!$B$7:$C$256,2,FALSE)))</f>
        <v/>
      </c>
      <c r="F66" s="115"/>
      <c r="G66" s="116" t="str">
        <f t="shared" si="7"/>
        <v/>
      </c>
      <c r="H66" s="117" t="str">
        <f t="shared" ref="H66:H129" si="9">IF(F66="","",F66-WEEKDAY(F66,3))</f>
        <v/>
      </c>
      <c r="I66" s="118" t="str">
        <f t="shared" si="4"/>
        <v/>
      </c>
      <c r="J66" s="119" t="str">
        <f>IF('Falls Diary'!F66="","",IF(AND('Falls Diary'!F66&gt;=Graphs!$C$13,'Falls Diary'!F66&lt;=Graphs!$C$14),"yes","no"))</f>
        <v/>
      </c>
      <c r="K66" s="119" t="str">
        <f>IF('Falls Diary'!F66="","",(IF(Graphs!$C$15="all","yes",(IF(Graphs!$C$15=Table6[[#This Row],[Resident''s name]],"yes","no")))))</f>
        <v/>
      </c>
      <c r="L66" s="119" t="str">
        <f t="shared" ref="L66:L129" si="10">IF(J66="","",IF(AND(J66="yes",K66="yes"), "yes", "no"))</f>
        <v/>
      </c>
      <c r="M66" s="120"/>
      <c r="N66" s="121" t="str">
        <f t="shared" ref="N66:N129" si="11">IF(M66="","",IF(AND($AF$22&lt;=M66,M66&lt;$AG$22),$AH$22,IF(AND($AF$24&lt;=M66,M66&lt;$AG$24),$AH$24,IF(AND($AF$26&lt;=M66,M66&lt;$AG$26),$AH$26,IF(AND($AF$28&lt;=M66,M66&lt;$AG$28),$AH$28,IF(AND($AF$30&lt;=M66,M66&lt;$AG$30),$AH$30,0))))))</f>
        <v/>
      </c>
      <c r="O66" s="113"/>
      <c r="P66" s="113"/>
      <c r="Q66" s="63"/>
      <c r="R66" s="61"/>
      <c r="S66" s="63"/>
      <c r="T66" s="61"/>
      <c r="U66" s="61"/>
      <c r="V66" s="61"/>
      <c r="W66" s="63"/>
      <c r="X66" s="63"/>
      <c r="Y66" s="125"/>
      <c r="Z66" s="125"/>
      <c r="AA66" s="126"/>
      <c r="AQ66" s="68" t="str">
        <f>IF('ENTER your residents names, etc'!B72="","",'ENTER your residents names, etc'!B72)</f>
        <v/>
      </c>
      <c r="AR66" s="68" t="str">
        <f>IF('ENTER your residents names, etc'!C160="","",'ENTER your residents names, etc'!C160)</f>
        <v/>
      </c>
    </row>
    <row r="67" spans="1:44" ht="15" customHeight="1">
      <c r="A67" s="112"/>
      <c r="B67" s="83"/>
      <c r="C67" s="83"/>
      <c r="D67" s="191" t="s">
        <v>150</v>
      </c>
      <c r="E67" s="114" t="str">
        <f>IF(D67="","",(VLOOKUP(D67,'ENTER your residents names, etc'!$B$7:$C$256,2,FALSE)))</f>
        <v/>
      </c>
      <c r="F67" s="115"/>
      <c r="G67" s="116" t="str">
        <f t="shared" si="7"/>
        <v/>
      </c>
      <c r="H67" s="117" t="str">
        <f t="shared" si="9"/>
        <v/>
      </c>
      <c r="I67" s="118" t="str">
        <f t="shared" ref="I67:I130" si="12">IF(F67="","",DATE(YEAR(F67),MONTH(F67),1))</f>
        <v/>
      </c>
      <c r="J67" s="119" t="str">
        <f>IF('Falls Diary'!F67="","",IF(AND('Falls Diary'!F67&gt;=Graphs!$C$13,'Falls Diary'!F67&lt;=Graphs!$C$14),"yes","no"))</f>
        <v/>
      </c>
      <c r="K67" s="119" t="str">
        <f>IF('Falls Diary'!F67="","",(IF(Graphs!$C$15="all","yes",(IF(Graphs!$C$15=Table6[[#This Row],[Resident''s name]],"yes","no")))))</f>
        <v/>
      </c>
      <c r="L67" s="119" t="str">
        <f t="shared" si="10"/>
        <v/>
      </c>
      <c r="M67" s="120"/>
      <c r="N67" s="121" t="str">
        <f t="shared" si="11"/>
        <v/>
      </c>
      <c r="O67" s="113"/>
      <c r="P67" s="113"/>
      <c r="Q67" s="63"/>
      <c r="R67" s="61"/>
      <c r="S67" s="63"/>
      <c r="T67" s="61"/>
      <c r="U67" s="61"/>
      <c r="V67" s="61"/>
      <c r="W67" s="63"/>
      <c r="X67" s="63"/>
      <c r="Y67" s="125"/>
      <c r="Z67" s="125"/>
      <c r="AA67" s="126"/>
      <c r="AQ67" s="68" t="str">
        <f>IF('ENTER your residents names, etc'!B73="","",'ENTER your residents names, etc'!B73)</f>
        <v/>
      </c>
      <c r="AR67" s="68" t="str">
        <f>IF('ENTER your residents names, etc'!C161="","",'ENTER your residents names, etc'!C161)</f>
        <v/>
      </c>
    </row>
    <row r="68" spans="1:44" ht="15" customHeight="1">
      <c r="A68" s="112"/>
      <c r="B68" s="83"/>
      <c r="C68" s="83"/>
      <c r="D68" s="191" t="s">
        <v>150</v>
      </c>
      <c r="E68" s="114" t="str">
        <f>IF(D68="","",(VLOOKUP(D68,'ENTER your residents names, etc'!$B$7:$C$256,2,FALSE)))</f>
        <v/>
      </c>
      <c r="F68" s="115"/>
      <c r="G68" s="116" t="str">
        <f t="shared" si="7"/>
        <v/>
      </c>
      <c r="H68" s="117" t="str">
        <f t="shared" si="9"/>
        <v/>
      </c>
      <c r="I68" s="118" t="str">
        <f t="shared" si="12"/>
        <v/>
      </c>
      <c r="J68" s="119" t="str">
        <f>IF('Falls Diary'!F68="","",IF(AND('Falls Diary'!F68&gt;=Graphs!$C$13,'Falls Diary'!F68&lt;=Graphs!$C$14),"yes","no"))</f>
        <v/>
      </c>
      <c r="K68" s="119" t="str">
        <f>IF('Falls Diary'!F68="","",(IF(Graphs!$C$15="all","yes",(IF(Graphs!$C$15=Table6[[#This Row],[Resident''s name]],"yes","no")))))</f>
        <v/>
      </c>
      <c r="L68" s="119" t="str">
        <f t="shared" si="10"/>
        <v/>
      </c>
      <c r="M68" s="120"/>
      <c r="N68" s="121" t="str">
        <f t="shared" si="11"/>
        <v/>
      </c>
      <c r="O68" s="113"/>
      <c r="P68" s="113"/>
      <c r="Q68" s="63"/>
      <c r="R68" s="61"/>
      <c r="S68" s="63"/>
      <c r="T68" s="61"/>
      <c r="U68" s="61"/>
      <c r="V68" s="61"/>
      <c r="W68" s="63"/>
      <c r="X68" s="63"/>
      <c r="Y68" s="125"/>
      <c r="Z68" s="125"/>
      <c r="AA68" s="126"/>
      <c r="AQ68" s="68" t="str">
        <f>IF('ENTER your residents names, etc'!B74="","",'ENTER your residents names, etc'!B74)</f>
        <v/>
      </c>
      <c r="AR68" s="68" t="str">
        <f>IF('ENTER your residents names, etc'!C162="","",'ENTER your residents names, etc'!C162)</f>
        <v/>
      </c>
    </row>
    <row r="69" spans="1:44" ht="15" customHeight="1">
      <c r="A69" s="112"/>
      <c r="B69" s="83"/>
      <c r="C69" s="83"/>
      <c r="D69" s="191" t="s">
        <v>150</v>
      </c>
      <c r="E69" s="114" t="str">
        <f>IF(D69="","",(VLOOKUP(D69,'ENTER your residents names, etc'!$B$7:$C$256,2,FALSE)))</f>
        <v/>
      </c>
      <c r="F69" s="115"/>
      <c r="G69" s="116" t="str">
        <f t="shared" si="7"/>
        <v/>
      </c>
      <c r="H69" s="117" t="str">
        <f t="shared" si="9"/>
        <v/>
      </c>
      <c r="I69" s="118" t="str">
        <f t="shared" si="12"/>
        <v/>
      </c>
      <c r="J69" s="119" t="str">
        <f>IF('Falls Diary'!F69="","",IF(AND('Falls Diary'!F69&gt;=Graphs!$C$13,'Falls Diary'!F69&lt;=Graphs!$C$14),"yes","no"))</f>
        <v/>
      </c>
      <c r="K69" s="119" t="str">
        <f>IF('Falls Diary'!F69="","",(IF(Graphs!$C$15="all","yes",(IF(Graphs!$C$15=Table6[[#This Row],[Resident''s name]],"yes","no")))))</f>
        <v/>
      </c>
      <c r="L69" s="119" t="str">
        <f t="shared" si="10"/>
        <v/>
      </c>
      <c r="M69" s="120"/>
      <c r="N69" s="121" t="str">
        <f t="shared" si="11"/>
        <v/>
      </c>
      <c r="O69" s="113"/>
      <c r="P69" s="113"/>
      <c r="Q69" s="63"/>
      <c r="R69" s="61"/>
      <c r="S69" s="63"/>
      <c r="T69" s="61"/>
      <c r="U69" s="61"/>
      <c r="V69" s="61"/>
      <c r="W69" s="63"/>
      <c r="X69" s="63"/>
      <c r="Y69" s="125"/>
      <c r="Z69" s="125"/>
      <c r="AA69" s="126"/>
      <c r="AQ69" s="68" t="str">
        <f>IF('ENTER your residents names, etc'!B75="","",'ENTER your residents names, etc'!B75)</f>
        <v/>
      </c>
      <c r="AR69" s="68" t="str">
        <f>IF('ENTER your residents names, etc'!C163="","",'ENTER your residents names, etc'!C163)</f>
        <v/>
      </c>
    </row>
    <row r="70" spans="1:44" ht="15" customHeight="1">
      <c r="A70" s="112"/>
      <c r="B70" s="83"/>
      <c r="C70" s="83"/>
      <c r="D70" s="191" t="s">
        <v>150</v>
      </c>
      <c r="E70" s="114" t="str">
        <f>IF(D70="","",(VLOOKUP(D70,'ENTER your residents names, etc'!$B$7:$C$256,2,FALSE)))</f>
        <v/>
      </c>
      <c r="F70" s="115"/>
      <c r="G70" s="116" t="str">
        <f t="shared" si="7"/>
        <v/>
      </c>
      <c r="H70" s="117" t="str">
        <f t="shared" si="9"/>
        <v/>
      </c>
      <c r="I70" s="118" t="str">
        <f t="shared" si="12"/>
        <v/>
      </c>
      <c r="J70" s="119" t="str">
        <f>IF('Falls Diary'!F70="","",IF(AND('Falls Diary'!F70&gt;=Graphs!$C$13,'Falls Diary'!F70&lt;=Graphs!$C$14),"yes","no"))</f>
        <v/>
      </c>
      <c r="K70" s="119" t="str">
        <f>IF('Falls Diary'!F70="","",(IF(Graphs!$C$15="all","yes",(IF(Graphs!$C$15=Table6[[#This Row],[Resident''s name]],"yes","no")))))</f>
        <v/>
      </c>
      <c r="L70" s="119" t="str">
        <f t="shared" si="10"/>
        <v/>
      </c>
      <c r="M70" s="120"/>
      <c r="N70" s="121" t="str">
        <f t="shared" si="11"/>
        <v/>
      </c>
      <c r="O70" s="113"/>
      <c r="P70" s="113"/>
      <c r="Q70" s="63"/>
      <c r="R70" s="61"/>
      <c r="S70" s="63"/>
      <c r="T70" s="61"/>
      <c r="U70" s="61"/>
      <c r="V70" s="61"/>
      <c r="W70" s="63"/>
      <c r="X70" s="63"/>
      <c r="Y70" s="125"/>
      <c r="Z70" s="125"/>
      <c r="AA70" s="126"/>
      <c r="AQ70" s="68" t="str">
        <f>IF('ENTER your residents names, etc'!B76="","",'ENTER your residents names, etc'!B76)</f>
        <v/>
      </c>
      <c r="AR70" s="68" t="str">
        <f>IF('ENTER your residents names, etc'!C164="","",'ENTER your residents names, etc'!C164)</f>
        <v/>
      </c>
    </row>
    <row r="71" spans="1:44">
      <c r="A71" s="112"/>
      <c r="B71" s="83"/>
      <c r="C71" s="83"/>
      <c r="D71" s="191" t="s">
        <v>150</v>
      </c>
      <c r="E71" s="114" t="str">
        <f>IF(D71="","",(VLOOKUP(D71,'ENTER your residents names, etc'!$B$7:$C$256,2,FALSE)))</f>
        <v/>
      </c>
      <c r="F71" s="115"/>
      <c r="G71" s="116" t="str">
        <f t="shared" si="7"/>
        <v/>
      </c>
      <c r="H71" s="117" t="str">
        <f t="shared" si="9"/>
        <v/>
      </c>
      <c r="I71" s="118" t="str">
        <f t="shared" si="12"/>
        <v/>
      </c>
      <c r="J71" s="119" t="str">
        <f>IF('Falls Diary'!F71="","",IF(AND('Falls Diary'!F71&gt;=Graphs!$C$13,'Falls Diary'!F71&lt;=Graphs!$C$14),"yes","no"))</f>
        <v/>
      </c>
      <c r="K71" s="119" t="str">
        <f>IF('Falls Diary'!F71="","",(IF(Graphs!$C$15="all","yes",(IF(Graphs!$C$15=Table6[[#This Row],[Resident''s name]],"yes","no")))))</f>
        <v/>
      </c>
      <c r="L71" s="119" t="str">
        <f t="shared" si="10"/>
        <v/>
      </c>
      <c r="M71" s="120"/>
      <c r="N71" s="121" t="str">
        <f t="shared" si="11"/>
        <v/>
      </c>
      <c r="O71" s="113"/>
      <c r="P71" s="113"/>
      <c r="Q71" s="63"/>
      <c r="R71" s="61"/>
      <c r="S71" s="63"/>
      <c r="T71" s="61"/>
      <c r="U71" s="61"/>
      <c r="V71" s="61"/>
      <c r="W71" s="63"/>
      <c r="X71" s="63"/>
      <c r="Y71" s="125"/>
      <c r="Z71" s="125"/>
      <c r="AA71" s="126"/>
      <c r="AQ71" s="68" t="str">
        <f>IF('ENTER your residents names, etc'!B77="","",'ENTER your residents names, etc'!B77)</f>
        <v/>
      </c>
      <c r="AR71" s="68" t="str">
        <f>IF('ENTER your residents names, etc'!C165="","",'ENTER your residents names, etc'!C165)</f>
        <v/>
      </c>
    </row>
    <row r="72" spans="1:44">
      <c r="A72" s="112"/>
      <c r="B72" s="83"/>
      <c r="C72" s="83"/>
      <c r="D72" s="191" t="s">
        <v>150</v>
      </c>
      <c r="E72" s="114" t="str">
        <f>IF(D72="","",(VLOOKUP(D72,'ENTER your residents names, etc'!$B$7:$C$256,2,FALSE)))</f>
        <v/>
      </c>
      <c r="F72" s="115"/>
      <c r="G72" s="116" t="str">
        <f t="shared" si="7"/>
        <v/>
      </c>
      <c r="H72" s="117" t="str">
        <f t="shared" si="9"/>
        <v/>
      </c>
      <c r="I72" s="118" t="str">
        <f t="shared" si="12"/>
        <v/>
      </c>
      <c r="J72" s="119" t="str">
        <f>IF('Falls Diary'!F72="","",IF(AND('Falls Diary'!F72&gt;=Graphs!$C$13,'Falls Diary'!F72&lt;=Graphs!$C$14),"yes","no"))</f>
        <v/>
      </c>
      <c r="K72" s="119" t="str">
        <f>IF('Falls Diary'!F72="","",(IF(Graphs!$C$15="all","yes",(IF(Graphs!$C$15=Table6[[#This Row],[Resident''s name]],"yes","no")))))</f>
        <v/>
      </c>
      <c r="L72" s="119" t="str">
        <f t="shared" si="10"/>
        <v/>
      </c>
      <c r="M72" s="120"/>
      <c r="N72" s="121" t="str">
        <f t="shared" si="11"/>
        <v/>
      </c>
      <c r="O72" s="113"/>
      <c r="P72" s="113"/>
      <c r="Q72" s="63"/>
      <c r="R72" s="61"/>
      <c r="S72" s="63"/>
      <c r="T72" s="61"/>
      <c r="U72" s="61"/>
      <c r="V72" s="61"/>
      <c r="W72" s="63"/>
      <c r="X72" s="63"/>
      <c r="Y72" s="125"/>
      <c r="Z72" s="125"/>
      <c r="AA72" s="126"/>
      <c r="AQ72" s="68" t="str">
        <f>IF('ENTER your residents names, etc'!B78="","",'ENTER your residents names, etc'!B78)</f>
        <v/>
      </c>
      <c r="AR72" s="68" t="str">
        <f>IF('ENTER your residents names, etc'!C166="","",'ENTER your residents names, etc'!C166)</f>
        <v/>
      </c>
    </row>
    <row r="73" spans="1:44">
      <c r="A73" s="112"/>
      <c r="B73" s="83"/>
      <c r="C73" s="83"/>
      <c r="D73" s="191" t="s">
        <v>150</v>
      </c>
      <c r="E73" s="114" t="str">
        <f>IF(D73="","",(VLOOKUP(D73,'ENTER your residents names, etc'!$B$7:$C$256,2,FALSE)))</f>
        <v/>
      </c>
      <c r="F73" s="115"/>
      <c r="G73" s="116" t="str">
        <f t="shared" si="7"/>
        <v/>
      </c>
      <c r="H73" s="117" t="str">
        <f t="shared" si="9"/>
        <v/>
      </c>
      <c r="I73" s="118" t="str">
        <f t="shared" si="12"/>
        <v/>
      </c>
      <c r="J73" s="119" t="str">
        <f>IF('Falls Diary'!F73="","",IF(AND('Falls Diary'!F73&gt;=Graphs!$C$13,'Falls Diary'!F73&lt;=Graphs!$C$14),"yes","no"))</f>
        <v/>
      </c>
      <c r="K73" s="119" t="str">
        <f>IF('Falls Diary'!F73="","",(IF(Graphs!$C$15="all","yes",(IF(Graphs!$C$15=Table6[[#This Row],[Resident''s name]],"yes","no")))))</f>
        <v/>
      </c>
      <c r="L73" s="119" t="str">
        <f t="shared" si="10"/>
        <v/>
      </c>
      <c r="M73" s="120"/>
      <c r="N73" s="121" t="str">
        <f t="shared" si="11"/>
        <v/>
      </c>
      <c r="O73" s="113"/>
      <c r="P73" s="113"/>
      <c r="Q73" s="63"/>
      <c r="R73" s="61"/>
      <c r="S73" s="63"/>
      <c r="T73" s="61"/>
      <c r="U73" s="61"/>
      <c r="V73" s="61"/>
      <c r="W73" s="63"/>
      <c r="X73" s="63"/>
      <c r="Y73" s="125"/>
      <c r="Z73" s="125"/>
      <c r="AA73" s="126"/>
      <c r="AQ73" s="68" t="str">
        <f>IF('ENTER your residents names, etc'!B79="","",'ENTER your residents names, etc'!B79)</f>
        <v/>
      </c>
      <c r="AR73" s="68" t="str">
        <f>IF('ENTER your residents names, etc'!C167="","",'ENTER your residents names, etc'!C167)</f>
        <v/>
      </c>
    </row>
    <row r="74" spans="1:44">
      <c r="A74" s="112"/>
      <c r="B74" s="83"/>
      <c r="C74" s="83"/>
      <c r="D74" s="191" t="s">
        <v>150</v>
      </c>
      <c r="E74" s="114" t="str">
        <f>IF(D74="","",(VLOOKUP(D74,'ENTER your residents names, etc'!$B$7:$C$256,2,FALSE)))</f>
        <v/>
      </c>
      <c r="F74" s="115"/>
      <c r="G74" s="116" t="str">
        <f t="shared" si="7"/>
        <v/>
      </c>
      <c r="H74" s="117" t="str">
        <f t="shared" si="9"/>
        <v/>
      </c>
      <c r="I74" s="118" t="str">
        <f t="shared" si="12"/>
        <v/>
      </c>
      <c r="J74" s="119" t="str">
        <f>IF('Falls Diary'!F74="","",IF(AND('Falls Diary'!F74&gt;=Graphs!$C$13,'Falls Diary'!F74&lt;=Graphs!$C$14),"yes","no"))</f>
        <v/>
      </c>
      <c r="K74" s="119" t="str">
        <f>IF('Falls Diary'!F74="","",(IF(Graphs!$C$15="all","yes",(IF(Graphs!$C$15=Table6[[#This Row],[Resident''s name]],"yes","no")))))</f>
        <v/>
      </c>
      <c r="L74" s="119" t="str">
        <f t="shared" si="10"/>
        <v/>
      </c>
      <c r="M74" s="120"/>
      <c r="N74" s="121" t="str">
        <f t="shared" si="11"/>
        <v/>
      </c>
      <c r="O74" s="113"/>
      <c r="P74" s="113"/>
      <c r="Q74" s="63"/>
      <c r="R74" s="61"/>
      <c r="S74" s="63"/>
      <c r="T74" s="61"/>
      <c r="U74" s="61"/>
      <c r="V74" s="61"/>
      <c r="W74" s="63"/>
      <c r="X74" s="63"/>
      <c r="Y74" s="125"/>
      <c r="Z74" s="125"/>
      <c r="AA74" s="126"/>
      <c r="AQ74" s="68" t="str">
        <f>IF('ENTER your residents names, etc'!B80="","",'ENTER your residents names, etc'!B80)</f>
        <v/>
      </c>
      <c r="AR74" s="68" t="str">
        <f>IF('ENTER your residents names, etc'!C168="","",'ENTER your residents names, etc'!C168)</f>
        <v/>
      </c>
    </row>
    <row r="75" spans="1:44">
      <c r="A75" s="112"/>
      <c r="B75" s="83"/>
      <c r="C75" s="83"/>
      <c r="D75" s="191" t="s">
        <v>150</v>
      </c>
      <c r="E75" s="114" t="str">
        <f>IF(D75="","",(VLOOKUP(D75,'ENTER your residents names, etc'!$B$7:$C$256,2,FALSE)))</f>
        <v/>
      </c>
      <c r="F75" s="115"/>
      <c r="G75" s="116" t="str">
        <f t="shared" si="7"/>
        <v/>
      </c>
      <c r="H75" s="117" t="str">
        <f t="shared" si="9"/>
        <v/>
      </c>
      <c r="I75" s="118" t="str">
        <f t="shared" si="12"/>
        <v/>
      </c>
      <c r="J75" s="119" t="str">
        <f>IF('Falls Diary'!F75="","",IF(AND('Falls Diary'!F75&gt;=Graphs!$C$13,'Falls Diary'!F75&lt;=Graphs!$C$14),"yes","no"))</f>
        <v/>
      </c>
      <c r="K75" s="119" t="str">
        <f>IF('Falls Diary'!F75="","",(IF(Graphs!$C$15="all","yes",(IF(Graphs!$C$15=Table6[[#This Row],[Resident''s name]],"yes","no")))))</f>
        <v/>
      </c>
      <c r="L75" s="119" t="str">
        <f t="shared" si="10"/>
        <v/>
      </c>
      <c r="M75" s="120"/>
      <c r="N75" s="121" t="str">
        <f t="shared" si="11"/>
        <v/>
      </c>
      <c r="O75" s="113"/>
      <c r="P75" s="113"/>
      <c r="Q75" s="63"/>
      <c r="R75" s="61"/>
      <c r="S75" s="63"/>
      <c r="T75" s="61"/>
      <c r="U75" s="61"/>
      <c r="V75" s="61"/>
      <c r="W75" s="63"/>
      <c r="X75" s="63"/>
      <c r="Y75" s="125"/>
      <c r="Z75" s="125"/>
      <c r="AA75" s="126"/>
      <c r="AQ75" s="68" t="str">
        <f>IF('ENTER your residents names, etc'!B81="","",'ENTER your residents names, etc'!B81)</f>
        <v/>
      </c>
      <c r="AR75" s="68" t="str">
        <f>IF('ENTER your residents names, etc'!C169="","",'ENTER your residents names, etc'!C169)</f>
        <v/>
      </c>
    </row>
    <row r="76" spans="1:44">
      <c r="A76" s="112"/>
      <c r="B76" s="83"/>
      <c r="C76" s="83"/>
      <c r="D76" s="191" t="s">
        <v>150</v>
      </c>
      <c r="E76" s="114" t="str">
        <f>IF(D76="","",(VLOOKUP(D76,'ENTER your residents names, etc'!$B$7:$C$256,2,FALSE)))</f>
        <v/>
      </c>
      <c r="F76" s="115"/>
      <c r="G76" s="116" t="str">
        <f t="shared" si="7"/>
        <v/>
      </c>
      <c r="H76" s="117" t="str">
        <f t="shared" si="9"/>
        <v/>
      </c>
      <c r="I76" s="118" t="str">
        <f t="shared" si="12"/>
        <v/>
      </c>
      <c r="J76" s="119" t="str">
        <f>IF('Falls Diary'!F76="","",IF(AND('Falls Diary'!F76&gt;=Graphs!$C$13,'Falls Diary'!F76&lt;=Graphs!$C$14),"yes","no"))</f>
        <v/>
      </c>
      <c r="K76" s="119" t="str">
        <f>IF('Falls Diary'!F76="","",(IF(Graphs!$C$15="all","yes",(IF(Graphs!$C$15=Table6[[#This Row],[Resident''s name]],"yes","no")))))</f>
        <v/>
      </c>
      <c r="L76" s="119" t="str">
        <f t="shared" si="10"/>
        <v/>
      </c>
      <c r="M76" s="120"/>
      <c r="N76" s="121" t="str">
        <f t="shared" si="11"/>
        <v/>
      </c>
      <c r="O76" s="113"/>
      <c r="P76" s="113"/>
      <c r="Q76" s="63"/>
      <c r="R76" s="61"/>
      <c r="S76" s="63"/>
      <c r="T76" s="61"/>
      <c r="U76" s="61"/>
      <c r="V76" s="61"/>
      <c r="W76" s="63"/>
      <c r="X76" s="63"/>
      <c r="Y76" s="125"/>
      <c r="Z76" s="125"/>
      <c r="AA76" s="126"/>
      <c r="AQ76" s="68" t="str">
        <f>IF('ENTER your residents names, etc'!B82="","",'ENTER your residents names, etc'!B82)</f>
        <v/>
      </c>
      <c r="AR76" s="68" t="str">
        <f>IF('ENTER your residents names, etc'!C170="","",'ENTER your residents names, etc'!C170)</f>
        <v/>
      </c>
    </row>
    <row r="77" spans="1:44">
      <c r="A77" s="112"/>
      <c r="B77" s="83"/>
      <c r="C77" s="83"/>
      <c r="D77" s="191" t="s">
        <v>150</v>
      </c>
      <c r="E77" s="114" t="str">
        <f>IF(D77="","",(VLOOKUP(D77,'ENTER your residents names, etc'!$B$7:$C$256,2,FALSE)))</f>
        <v/>
      </c>
      <c r="F77" s="115"/>
      <c r="G77" s="116" t="str">
        <f t="shared" si="7"/>
        <v/>
      </c>
      <c r="H77" s="117" t="str">
        <f t="shared" si="9"/>
        <v/>
      </c>
      <c r="I77" s="118" t="str">
        <f t="shared" si="12"/>
        <v/>
      </c>
      <c r="J77" s="119" t="str">
        <f>IF('Falls Diary'!F77="","",IF(AND('Falls Diary'!F77&gt;=Graphs!$C$13,'Falls Diary'!F77&lt;=Graphs!$C$14),"yes","no"))</f>
        <v/>
      </c>
      <c r="K77" s="119" t="str">
        <f>IF('Falls Diary'!F77="","",(IF(Graphs!$C$15="all","yes",(IF(Graphs!$C$15=Table6[[#This Row],[Resident''s name]],"yes","no")))))</f>
        <v/>
      </c>
      <c r="L77" s="119" t="str">
        <f t="shared" si="10"/>
        <v/>
      </c>
      <c r="M77" s="120"/>
      <c r="N77" s="121" t="str">
        <f t="shared" si="11"/>
        <v/>
      </c>
      <c r="O77" s="113"/>
      <c r="P77" s="113"/>
      <c r="Q77" s="63"/>
      <c r="R77" s="61"/>
      <c r="S77" s="63"/>
      <c r="T77" s="61"/>
      <c r="U77" s="61"/>
      <c r="V77" s="61"/>
      <c r="W77" s="63"/>
      <c r="X77" s="63"/>
      <c r="Y77" s="125"/>
      <c r="Z77" s="125"/>
      <c r="AA77" s="126"/>
      <c r="AQ77" s="68" t="str">
        <f>IF('ENTER your residents names, etc'!B83="","",'ENTER your residents names, etc'!B83)</f>
        <v/>
      </c>
      <c r="AR77" s="68" t="str">
        <f>IF('ENTER your residents names, etc'!C171="","",'ENTER your residents names, etc'!C171)</f>
        <v/>
      </c>
    </row>
    <row r="78" spans="1:44">
      <c r="A78" s="112"/>
      <c r="B78" s="83"/>
      <c r="C78" s="83"/>
      <c r="D78" s="191" t="s">
        <v>150</v>
      </c>
      <c r="E78" s="114" t="str">
        <f>IF(D78="","",(VLOOKUP(D78,'ENTER your residents names, etc'!$B$7:$C$256,2,FALSE)))</f>
        <v/>
      </c>
      <c r="F78" s="115"/>
      <c r="G78" s="116" t="str">
        <f t="shared" si="7"/>
        <v/>
      </c>
      <c r="H78" s="117" t="str">
        <f t="shared" si="9"/>
        <v/>
      </c>
      <c r="I78" s="118" t="str">
        <f t="shared" si="12"/>
        <v/>
      </c>
      <c r="J78" s="119" t="str">
        <f>IF('Falls Diary'!F78="","",IF(AND('Falls Diary'!F78&gt;=Graphs!$C$13,'Falls Diary'!F78&lt;=Graphs!$C$14),"yes","no"))</f>
        <v/>
      </c>
      <c r="K78" s="119" t="str">
        <f>IF('Falls Diary'!F78="","",(IF(Graphs!$C$15="all","yes",(IF(Graphs!$C$15=Table6[[#This Row],[Resident''s name]],"yes","no")))))</f>
        <v/>
      </c>
      <c r="L78" s="119" t="str">
        <f t="shared" si="10"/>
        <v/>
      </c>
      <c r="M78" s="120"/>
      <c r="N78" s="121" t="str">
        <f t="shared" si="11"/>
        <v/>
      </c>
      <c r="O78" s="113"/>
      <c r="P78" s="113"/>
      <c r="Q78" s="63"/>
      <c r="R78" s="61"/>
      <c r="S78" s="63"/>
      <c r="T78" s="61"/>
      <c r="U78" s="61"/>
      <c r="V78" s="61"/>
      <c r="W78" s="63"/>
      <c r="X78" s="63"/>
      <c r="Y78" s="125"/>
      <c r="Z78" s="125"/>
      <c r="AA78" s="126"/>
      <c r="AQ78" s="68" t="str">
        <f>IF('ENTER your residents names, etc'!B84="","",'ENTER your residents names, etc'!B84)</f>
        <v/>
      </c>
      <c r="AR78" s="68" t="str">
        <f>IF('ENTER your residents names, etc'!C172="","",'ENTER your residents names, etc'!C172)</f>
        <v/>
      </c>
    </row>
    <row r="79" spans="1:44">
      <c r="A79" s="112"/>
      <c r="B79" s="83"/>
      <c r="C79" s="83"/>
      <c r="D79" s="191" t="s">
        <v>150</v>
      </c>
      <c r="E79" s="114" t="str">
        <f>IF(D79="","",(VLOOKUP(D79,'ENTER your residents names, etc'!$B$7:$C$256,2,FALSE)))</f>
        <v/>
      </c>
      <c r="F79" s="115"/>
      <c r="G79" s="116" t="str">
        <f t="shared" si="7"/>
        <v/>
      </c>
      <c r="H79" s="117" t="str">
        <f t="shared" si="9"/>
        <v/>
      </c>
      <c r="I79" s="118" t="str">
        <f t="shared" si="12"/>
        <v/>
      </c>
      <c r="J79" s="119" t="str">
        <f>IF('Falls Diary'!F79="","",IF(AND('Falls Diary'!F79&gt;=Graphs!$C$13,'Falls Diary'!F79&lt;=Graphs!$C$14),"yes","no"))</f>
        <v/>
      </c>
      <c r="K79" s="119" t="str">
        <f>IF('Falls Diary'!F79="","",(IF(Graphs!$C$15="all","yes",(IF(Graphs!$C$15=Table6[[#This Row],[Resident''s name]],"yes","no")))))</f>
        <v/>
      </c>
      <c r="L79" s="119" t="str">
        <f t="shared" si="10"/>
        <v/>
      </c>
      <c r="M79" s="120"/>
      <c r="N79" s="121" t="str">
        <f t="shared" si="11"/>
        <v/>
      </c>
      <c r="O79" s="113"/>
      <c r="P79" s="113"/>
      <c r="Q79" s="63"/>
      <c r="R79" s="61"/>
      <c r="S79" s="63"/>
      <c r="T79" s="61"/>
      <c r="U79" s="61"/>
      <c r="V79" s="61"/>
      <c r="W79" s="63"/>
      <c r="X79" s="63"/>
      <c r="Y79" s="125"/>
      <c r="Z79" s="125"/>
      <c r="AA79" s="126"/>
      <c r="AQ79" s="68" t="str">
        <f>IF('ENTER your residents names, etc'!B85="","",'ENTER your residents names, etc'!B85)</f>
        <v/>
      </c>
      <c r="AR79" s="68" t="str">
        <f>IF('ENTER your residents names, etc'!C173="","",'ENTER your residents names, etc'!C173)</f>
        <v/>
      </c>
    </row>
    <row r="80" spans="1:44">
      <c r="A80" s="112"/>
      <c r="B80" s="83"/>
      <c r="C80" s="83"/>
      <c r="D80" s="191" t="s">
        <v>150</v>
      </c>
      <c r="E80" s="114" t="str">
        <f>IF(D80="","",(VLOOKUP(D80,'ENTER your residents names, etc'!$B$7:$C$256,2,FALSE)))</f>
        <v/>
      </c>
      <c r="F80" s="115"/>
      <c r="G80" s="116" t="str">
        <f t="shared" si="7"/>
        <v/>
      </c>
      <c r="H80" s="117" t="str">
        <f t="shared" si="9"/>
        <v/>
      </c>
      <c r="I80" s="118" t="str">
        <f t="shared" si="12"/>
        <v/>
      </c>
      <c r="J80" s="119" t="str">
        <f>IF('Falls Diary'!F80="","",IF(AND('Falls Diary'!F80&gt;=Graphs!$C$13,'Falls Diary'!F80&lt;=Graphs!$C$14),"yes","no"))</f>
        <v/>
      </c>
      <c r="K80" s="119" t="str">
        <f>IF('Falls Diary'!F80="","",(IF(Graphs!$C$15="all","yes",(IF(Graphs!$C$15=Table6[[#This Row],[Resident''s name]],"yes","no")))))</f>
        <v/>
      </c>
      <c r="L80" s="119" t="str">
        <f t="shared" si="10"/>
        <v/>
      </c>
      <c r="M80" s="120"/>
      <c r="N80" s="121" t="str">
        <f t="shared" si="11"/>
        <v/>
      </c>
      <c r="O80" s="113"/>
      <c r="P80" s="113"/>
      <c r="Q80" s="63"/>
      <c r="R80" s="61"/>
      <c r="S80" s="63"/>
      <c r="T80" s="61"/>
      <c r="U80" s="61"/>
      <c r="V80" s="61"/>
      <c r="W80" s="63"/>
      <c r="X80" s="63"/>
      <c r="Y80" s="125"/>
      <c r="Z80" s="125"/>
      <c r="AA80" s="126"/>
      <c r="AQ80" s="68" t="str">
        <f>IF('ENTER your residents names, etc'!B86="","",'ENTER your residents names, etc'!B86)</f>
        <v/>
      </c>
      <c r="AR80" s="68" t="str">
        <f>IF('ENTER your residents names, etc'!C174="","",'ENTER your residents names, etc'!C174)</f>
        <v/>
      </c>
    </row>
    <row r="81" spans="1:44">
      <c r="A81" s="112"/>
      <c r="B81" s="83"/>
      <c r="C81" s="83"/>
      <c r="D81" s="191" t="s">
        <v>150</v>
      </c>
      <c r="E81" s="114" t="str">
        <f>IF(D81="","",(VLOOKUP(D81,'ENTER your residents names, etc'!$B$7:$C$256,2,FALSE)))</f>
        <v/>
      </c>
      <c r="F81" s="115"/>
      <c r="G81" s="116" t="str">
        <f t="shared" si="7"/>
        <v/>
      </c>
      <c r="H81" s="117" t="str">
        <f t="shared" si="9"/>
        <v/>
      </c>
      <c r="I81" s="118" t="str">
        <f t="shared" si="12"/>
        <v/>
      </c>
      <c r="J81" s="119" t="str">
        <f>IF('Falls Diary'!F81="","",IF(AND('Falls Diary'!F81&gt;=Graphs!$C$13,'Falls Diary'!F81&lt;=Graphs!$C$14),"yes","no"))</f>
        <v/>
      </c>
      <c r="K81" s="119" t="str">
        <f>IF('Falls Diary'!F81="","",(IF(Graphs!$C$15="all","yes",(IF(Graphs!$C$15=Table6[[#This Row],[Resident''s name]],"yes","no")))))</f>
        <v/>
      </c>
      <c r="L81" s="119" t="str">
        <f t="shared" si="10"/>
        <v/>
      </c>
      <c r="M81" s="120"/>
      <c r="N81" s="121" t="str">
        <f t="shared" si="11"/>
        <v/>
      </c>
      <c r="O81" s="113"/>
      <c r="P81" s="113"/>
      <c r="Q81" s="63"/>
      <c r="R81" s="61"/>
      <c r="S81" s="63"/>
      <c r="T81" s="61"/>
      <c r="U81" s="61"/>
      <c r="V81" s="61"/>
      <c r="W81" s="63"/>
      <c r="X81" s="63"/>
      <c r="Y81" s="125"/>
      <c r="Z81" s="125"/>
      <c r="AA81" s="126"/>
      <c r="AQ81" s="68" t="str">
        <f>IF('ENTER your residents names, etc'!B87="","",'ENTER your residents names, etc'!B87)</f>
        <v/>
      </c>
      <c r="AR81" s="68" t="str">
        <f>IF('ENTER your residents names, etc'!C175="","",'ENTER your residents names, etc'!C175)</f>
        <v/>
      </c>
    </row>
    <row r="82" spans="1:44">
      <c r="A82" s="112"/>
      <c r="B82" s="83"/>
      <c r="C82" s="83"/>
      <c r="D82" s="191" t="s">
        <v>150</v>
      </c>
      <c r="E82" s="114" t="str">
        <f>IF(D82="","",(VLOOKUP(D82,'ENTER your residents names, etc'!$B$7:$C$256,2,FALSE)))</f>
        <v/>
      </c>
      <c r="F82" s="115"/>
      <c r="G82" s="116" t="str">
        <f t="shared" si="7"/>
        <v/>
      </c>
      <c r="H82" s="117" t="str">
        <f t="shared" si="9"/>
        <v/>
      </c>
      <c r="I82" s="118" t="str">
        <f t="shared" si="12"/>
        <v/>
      </c>
      <c r="J82" s="119" t="str">
        <f>IF('Falls Diary'!F82="","",IF(AND('Falls Diary'!F82&gt;=Graphs!$C$13,'Falls Diary'!F82&lt;=Graphs!$C$14),"yes","no"))</f>
        <v/>
      </c>
      <c r="K82" s="119" t="str">
        <f>IF('Falls Diary'!F82="","",(IF(Graphs!$C$15="all","yes",(IF(Graphs!$C$15=Table6[[#This Row],[Resident''s name]],"yes","no")))))</f>
        <v/>
      </c>
      <c r="L82" s="119" t="str">
        <f t="shared" si="10"/>
        <v/>
      </c>
      <c r="M82" s="120"/>
      <c r="N82" s="121" t="str">
        <f t="shared" si="11"/>
        <v/>
      </c>
      <c r="O82" s="113"/>
      <c r="P82" s="113"/>
      <c r="Q82" s="63"/>
      <c r="R82" s="61"/>
      <c r="S82" s="63"/>
      <c r="T82" s="61"/>
      <c r="U82" s="61"/>
      <c r="V82" s="61"/>
      <c r="W82" s="63"/>
      <c r="X82" s="63"/>
      <c r="Y82" s="125"/>
      <c r="Z82" s="125"/>
      <c r="AA82" s="126"/>
      <c r="AQ82" s="68" t="str">
        <f>IF('ENTER your residents names, etc'!B88="","",'ENTER your residents names, etc'!B88)</f>
        <v/>
      </c>
      <c r="AR82" s="68" t="str">
        <f>IF('ENTER your residents names, etc'!C176="","",'ENTER your residents names, etc'!C176)</f>
        <v/>
      </c>
    </row>
    <row r="83" spans="1:44">
      <c r="A83" s="112"/>
      <c r="B83" s="83"/>
      <c r="C83" s="83"/>
      <c r="D83" s="191" t="s">
        <v>150</v>
      </c>
      <c r="E83" s="114" t="str">
        <f>IF(D83="","",(VLOOKUP(D83,'ENTER your residents names, etc'!$B$7:$C$256,2,FALSE)))</f>
        <v/>
      </c>
      <c r="F83" s="115"/>
      <c r="G83" s="116" t="str">
        <f t="shared" si="7"/>
        <v/>
      </c>
      <c r="H83" s="117" t="str">
        <f t="shared" si="9"/>
        <v/>
      </c>
      <c r="I83" s="118" t="str">
        <f t="shared" si="12"/>
        <v/>
      </c>
      <c r="J83" s="119" t="str">
        <f>IF('Falls Diary'!F83="","",IF(AND('Falls Diary'!F83&gt;=Graphs!$C$13,'Falls Diary'!F83&lt;=Graphs!$C$14),"yes","no"))</f>
        <v/>
      </c>
      <c r="K83" s="119" t="str">
        <f>IF('Falls Diary'!F83="","",(IF(Graphs!$C$15="all","yes",(IF(Graphs!$C$15=Table6[[#This Row],[Resident''s name]],"yes","no")))))</f>
        <v/>
      </c>
      <c r="L83" s="119" t="str">
        <f t="shared" si="10"/>
        <v/>
      </c>
      <c r="M83" s="120"/>
      <c r="N83" s="121" t="str">
        <f t="shared" si="11"/>
        <v/>
      </c>
      <c r="O83" s="113"/>
      <c r="P83" s="113"/>
      <c r="Q83" s="63"/>
      <c r="R83" s="61"/>
      <c r="S83" s="63"/>
      <c r="T83" s="61"/>
      <c r="U83" s="61"/>
      <c r="V83" s="61"/>
      <c r="W83" s="63"/>
      <c r="X83" s="63"/>
      <c r="Y83" s="125"/>
      <c r="Z83" s="125"/>
      <c r="AA83" s="126"/>
      <c r="AQ83" s="68" t="str">
        <f>IF('ENTER your residents names, etc'!B89="","",'ENTER your residents names, etc'!B89)</f>
        <v/>
      </c>
      <c r="AR83" s="68" t="str">
        <f>IF('ENTER your residents names, etc'!C177="","",'ENTER your residents names, etc'!C177)</f>
        <v/>
      </c>
    </row>
    <row r="84" spans="1:44">
      <c r="A84" s="112"/>
      <c r="B84" s="83"/>
      <c r="C84" s="83"/>
      <c r="D84" s="191" t="s">
        <v>150</v>
      </c>
      <c r="E84" s="114" t="str">
        <f>IF(D84="","",(VLOOKUP(D84,'ENTER your residents names, etc'!$B$7:$C$256,2,FALSE)))</f>
        <v/>
      </c>
      <c r="F84" s="115"/>
      <c r="G84" s="116" t="str">
        <f t="shared" si="7"/>
        <v/>
      </c>
      <c r="H84" s="117" t="str">
        <f t="shared" si="9"/>
        <v/>
      </c>
      <c r="I84" s="118" t="str">
        <f t="shared" si="12"/>
        <v/>
      </c>
      <c r="J84" s="119" t="str">
        <f>IF('Falls Diary'!F84="","",IF(AND('Falls Diary'!F84&gt;=Graphs!$C$13,'Falls Diary'!F84&lt;=Graphs!$C$14),"yes","no"))</f>
        <v/>
      </c>
      <c r="K84" s="119" t="str">
        <f>IF('Falls Diary'!F84="","",(IF(Graphs!$C$15="all","yes",(IF(Graphs!$C$15=Table6[[#This Row],[Resident''s name]],"yes","no")))))</f>
        <v/>
      </c>
      <c r="L84" s="119" t="str">
        <f t="shared" si="10"/>
        <v/>
      </c>
      <c r="M84" s="120"/>
      <c r="N84" s="121" t="str">
        <f t="shared" si="11"/>
        <v/>
      </c>
      <c r="O84" s="113"/>
      <c r="P84" s="113"/>
      <c r="Q84" s="63"/>
      <c r="R84" s="61"/>
      <c r="S84" s="63"/>
      <c r="T84" s="61"/>
      <c r="U84" s="61"/>
      <c r="V84" s="61"/>
      <c r="W84" s="63"/>
      <c r="X84" s="63"/>
      <c r="Y84" s="125"/>
      <c r="Z84" s="125"/>
      <c r="AA84" s="126"/>
      <c r="AQ84" s="68" t="str">
        <f>IF('ENTER your residents names, etc'!B90="","",'ENTER your residents names, etc'!B90)</f>
        <v/>
      </c>
      <c r="AR84" s="68" t="str">
        <f>IF('ENTER your residents names, etc'!C178="","",'ENTER your residents names, etc'!C178)</f>
        <v/>
      </c>
    </row>
    <row r="85" spans="1:44">
      <c r="A85" s="112"/>
      <c r="B85" s="83"/>
      <c r="C85" s="83"/>
      <c r="D85" s="191" t="s">
        <v>150</v>
      </c>
      <c r="E85" s="114" t="str">
        <f>IF(D85="","",(VLOOKUP(D85,'ENTER your residents names, etc'!$B$7:$C$256,2,FALSE)))</f>
        <v/>
      </c>
      <c r="F85" s="115"/>
      <c r="G85" s="116" t="str">
        <f t="shared" si="7"/>
        <v/>
      </c>
      <c r="H85" s="117" t="str">
        <f t="shared" si="9"/>
        <v/>
      </c>
      <c r="I85" s="118" t="str">
        <f t="shared" si="12"/>
        <v/>
      </c>
      <c r="J85" s="119" t="str">
        <f>IF('Falls Diary'!F85="","",IF(AND('Falls Diary'!F85&gt;=Graphs!$C$13,'Falls Diary'!F85&lt;=Graphs!$C$14),"yes","no"))</f>
        <v/>
      </c>
      <c r="K85" s="119" t="str">
        <f>IF('Falls Diary'!F85="","",(IF(Graphs!$C$15="all","yes",(IF(Graphs!$C$15=Table6[[#This Row],[Resident''s name]],"yes","no")))))</f>
        <v/>
      </c>
      <c r="L85" s="119" t="str">
        <f t="shared" si="10"/>
        <v/>
      </c>
      <c r="M85" s="120"/>
      <c r="N85" s="121" t="str">
        <f t="shared" si="11"/>
        <v/>
      </c>
      <c r="O85" s="113"/>
      <c r="P85" s="113"/>
      <c r="Q85" s="63"/>
      <c r="R85" s="61"/>
      <c r="S85" s="63"/>
      <c r="T85" s="61"/>
      <c r="U85" s="61"/>
      <c r="V85" s="61"/>
      <c r="W85" s="63"/>
      <c r="X85" s="63"/>
      <c r="Y85" s="125"/>
      <c r="Z85" s="125"/>
      <c r="AA85" s="126"/>
      <c r="AQ85" s="68" t="str">
        <f>IF('ENTER your residents names, etc'!B91="","",'ENTER your residents names, etc'!B91)</f>
        <v/>
      </c>
      <c r="AR85" s="68" t="str">
        <f>IF('ENTER your residents names, etc'!C179="","",'ENTER your residents names, etc'!C179)</f>
        <v/>
      </c>
    </row>
    <row r="86" spans="1:44">
      <c r="A86" s="112"/>
      <c r="B86" s="83"/>
      <c r="C86" s="83"/>
      <c r="D86" s="191" t="s">
        <v>150</v>
      </c>
      <c r="E86" s="114" t="str">
        <f>IF(D86="","",(VLOOKUP(D86,'ENTER your residents names, etc'!$B$7:$C$256,2,FALSE)))</f>
        <v/>
      </c>
      <c r="F86" s="115"/>
      <c r="G86" s="116" t="str">
        <f t="shared" si="7"/>
        <v/>
      </c>
      <c r="H86" s="117" t="str">
        <f t="shared" si="9"/>
        <v/>
      </c>
      <c r="I86" s="118" t="str">
        <f t="shared" si="12"/>
        <v/>
      </c>
      <c r="J86" s="119" t="str">
        <f>IF('Falls Diary'!F86="","",IF(AND('Falls Diary'!F86&gt;=Graphs!$C$13,'Falls Diary'!F86&lt;=Graphs!$C$14),"yes","no"))</f>
        <v/>
      </c>
      <c r="K86" s="119" t="str">
        <f>IF('Falls Diary'!F86="","",(IF(Graphs!$C$15="all","yes",(IF(Graphs!$C$15=Table6[[#This Row],[Resident''s name]],"yes","no")))))</f>
        <v/>
      </c>
      <c r="L86" s="119" t="str">
        <f t="shared" si="10"/>
        <v/>
      </c>
      <c r="M86" s="120"/>
      <c r="N86" s="121" t="str">
        <f t="shared" si="11"/>
        <v/>
      </c>
      <c r="O86" s="113"/>
      <c r="P86" s="113"/>
      <c r="Q86" s="63"/>
      <c r="R86" s="61"/>
      <c r="S86" s="63"/>
      <c r="T86" s="61"/>
      <c r="U86" s="61"/>
      <c r="V86" s="61"/>
      <c r="W86" s="63"/>
      <c r="X86" s="63"/>
      <c r="Y86" s="125"/>
      <c r="Z86" s="125"/>
      <c r="AA86" s="126"/>
      <c r="AQ86" s="68" t="str">
        <f>IF('ENTER your residents names, etc'!B92="","",'ENTER your residents names, etc'!B92)</f>
        <v/>
      </c>
      <c r="AR86" s="68" t="str">
        <f>IF('ENTER your residents names, etc'!C180="","",'ENTER your residents names, etc'!C180)</f>
        <v/>
      </c>
    </row>
    <row r="87" spans="1:44">
      <c r="A87" s="112"/>
      <c r="B87" s="83"/>
      <c r="C87" s="83"/>
      <c r="D87" s="191" t="s">
        <v>150</v>
      </c>
      <c r="E87" s="114" t="str">
        <f>IF(D87="","",(VLOOKUP(D87,'ENTER your residents names, etc'!$B$7:$C$256,2,FALSE)))</f>
        <v/>
      </c>
      <c r="F87" s="115"/>
      <c r="G87" s="116" t="str">
        <f t="shared" si="7"/>
        <v/>
      </c>
      <c r="H87" s="117" t="str">
        <f t="shared" si="9"/>
        <v/>
      </c>
      <c r="I87" s="118" t="str">
        <f t="shared" si="12"/>
        <v/>
      </c>
      <c r="J87" s="119" t="str">
        <f>IF('Falls Diary'!F87="","",IF(AND('Falls Diary'!F87&gt;=Graphs!$C$13,'Falls Diary'!F87&lt;=Graphs!$C$14),"yes","no"))</f>
        <v/>
      </c>
      <c r="K87" s="119" t="str">
        <f>IF('Falls Diary'!F87="","",(IF(Graphs!$C$15="all","yes",(IF(Graphs!$C$15=Table6[[#This Row],[Resident''s name]],"yes","no")))))</f>
        <v/>
      </c>
      <c r="L87" s="119" t="str">
        <f t="shared" si="10"/>
        <v/>
      </c>
      <c r="M87" s="120"/>
      <c r="N87" s="121" t="str">
        <f t="shared" si="11"/>
        <v/>
      </c>
      <c r="O87" s="113"/>
      <c r="P87" s="113"/>
      <c r="Q87" s="63"/>
      <c r="R87" s="61"/>
      <c r="S87" s="63"/>
      <c r="T87" s="61"/>
      <c r="U87" s="61"/>
      <c r="V87" s="61"/>
      <c r="W87" s="63"/>
      <c r="X87" s="63"/>
      <c r="Y87" s="125"/>
      <c r="Z87" s="125"/>
      <c r="AA87" s="126"/>
      <c r="AQ87" s="68" t="str">
        <f>IF('ENTER your residents names, etc'!B93="","",'ENTER your residents names, etc'!B93)</f>
        <v/>
      </c>
      <c r="AR87" s="68" t="str">
        <f>IF('ENTER your residents names, etc'!C181="","",'ENTER your residents names, etc'!C181)</f>
        <v/>
      </c>
    </row>
    <row r="88" spans="1:44">
      <c r="A88" s="112"/>
      <c r="B88" s="83"/>
      <c r="C88" s="83"/>
      <c r="D88" s="191" t="s">
        <v>150</v>
      </c>
      <c r="E88" s="114" t="str">
        <f>IF(D88="","",(VLOOKUP(D88,'ENTER your residents names, etc'!$B$7:$C$256,2,FALSE)))</f>
        <v/>
      </c>
      <c r="F88" s="115"/>
      <c r="G88" s="116" t="str">
        <f t="shared" si="7"/>
        <v/>
      </c>
      <c r="H88" s="117" t="str">
        <f t="shared" si="9"/>
        <v/>
      </c>
      <c r="I88" s="118" t="str">
        <f t="shared" si="12"/>
        <v/>
      </c>
      <c r="J88" s="119" t="str">
        <f>IF('Falls Diary'!F88="","",IF(AND('Falls Diary'!F88&gt;=Graphs!$C$13,'Falls Diary'!F88&lt;=Graphs!$C$14),"yes","no"))</f>
        <v/>
      </c>
      <c r="K88" s="119" t="str">
        <f>IF('Falls Diary'!F88="","",(IF(Graphs!$C$15="all","yes",(IF(Graphs!$C$15=Table6[[#This Row],[Resident''s name]],"yes","no")))))</f>
        <v/>
      </c>
      <c r="L88" s="119" t="str">
        <f t="shared" si="10"/>
        <v/>
      </c>
      <c r="M88" s="120"/>
      <c r="N88" s="121" t="str">
        <f t="shared" si="11"/>
        <v/>
      </c>
      <c r="O88" s="113"/>
      <c r="P88" s="113"/>
      <c r="Q88" s="63"/>
      <c r="R88" s="61"/>
      <c r="S88" s="63"/>
      <c r="T88" s="61"/>
      <c r="U88" s="61"/>
      <c r="V88" s="61"/>
      <c r="W88" s="63"/>
      <c r="X88" s="63"/>
      <c r="Y88" s="125"/>
      <c r="Z88" s="125"/>
      <c r="AA88" s="126"/>
      <c r="AQ88" s="68" t="str">
        <f>IF('ENTER your residents names, etc'!B94="","",'ENTER your residents names, etc'!B94)</f>
        <v/>
      </c>
      <c r="AR88" s="68" t="str">
        <f>IF('ENTER your residents names, etc'!C182="","",'ENTER your residents names, etc'!C182)</f>
        <v/>
      </c>
    </row>
    <row r="89" spans="1:44">
      <c r="A89" s="112"/>
      <c r="B89" s="83"/>
      <c r="C89" s="83"/>
      <c r="D89" s="191" t="s">
        <v>150</v>
      </c>
      <c r="E89" s="114" t="str">
        <f>IF(D89="","",(VLOOKUP(D89,'ENTER your residents names, etc'!$B$7:$C$256,2,FALSE)))</f>
        <v/>
      </c>
      <c r="F89" s="115"/>
      <c r="G89" s="116" t="str">
        <f t="shared" si="7"/>
        <v/>
      </c>
      <c r="H89" s="117" t="str">
        <f t="shared" si="9"/>
        <v/>
      </c>
      <c r="I89" s="118" t="str">
        <f t="shared" si="12"/>
        <v/>
      </c>
      <c r="J89" s="119" t="str">
        <f>IF('Falls Diary'!F89="","",IF(AND('Falls Diary'!F89&gt;=Graphs!$C$13,'Falls Diary'!F89&lt;=Graphs!$C$14),"yes","no"))</f>
        <v/>
      </c>
      <c r="K89" s="119" t="str">
        <f>IF('Falls Diary'!F89="","",(IF(Graphs!$C$15="all","yes",(IF(Graphs!$C$15=Table6[[#This Row],[Resident''s name]],"yes","no")))))</f>
        <v/>
      </c>
      <c r="L89" s="119" t="str">
        <f t="shared" si="10"/>
        <v/>
      </c>
      <c r="M89" s="120"/>
      <c r="N89" s="121" t="str">
        <f t="shared" si="11"/>
        <v/>
      </c>
      <c r="O89" s="113"/>
      <c r="P89" s="113"/>
      <c r="Q89" s="63"/>
      <c r="R89" s="61"/>
      <c r="S89" s="63"/>
      <c r="T89" s="61"/>
      <c r="U89" s="61"/>
      <c r="V89" s="61"/>
      <c r="W89" s="63"/>
      <c r="X89" s="63"/>
      <c r="Y89" s="125"/>
      <c r="Z89" s="125"/>
      <c r="AA89" s="126"/>
      <c r="AQ89" s="68" t="str">
        <f>IF('ENTER your residents names, etc'!B95="","",'ENTER your residents names, etc'!B95)</f>
        <v/>
      </c>
      <c r="AR89" s="68" t="str">
        <f>IF('ENTER your residents names, etc'!C183="","",'ENTER your residents names, etc'!C183)</f>
        <v/>
      </c>
    </row>
    <row r="90" spans="1:44">
      <c r="A90" s="112"/>
      <c r="B90" s="83"/>
      <c r="C90" s="83"/>
      <c r="D90" s="191" t="s">
        <v>150</v>
      </c>
      <c r="E90" s="114" t="str">
        <f>IF(D90="","",(VLOOKUP(D90,'ENTER your residents names, etc'!$B$7:$C$256,2,FALSE)))</f>
        <v/>
      </c>
      <c r="F90" s="115"/>
      <c r="G90" s="116" t="str">
        <f t="shared" si="7"/>
        <v/>
      </c>
      <c r="H90" s="117" t="str">
        <f t="shared" si="9"/>
        <v/>
      </c>
      <c r="I90" s="118" t="str">
        <f t="shared" si="12"/>
        <v/>
      </c>
      <c r="J90" s="119" t="str">
        <f>IF('Falls Diary'!F90="","",IF(AND('Falls Diary'!F90&gt;=Graphs!$C$13,'Falls Diary'!F90&lt;=Graphs!$C$14),"yes","no"))</f>
        <v/>
      </c>
      <c r="K90" s="119" t="str">
        <f>IF('Falls Diary'!F90="","",(IF(Graphs!$C$15="all","yes",(IF(Graphs!$C$15=Table6[[#This Row],[Resident''s name]],"yes","no")))))</f>
        <v/>
      </c>
      <c r="L90" s="119" t="str">
        <f t="shared" si="10"/>
        <v/>
      </c>
      <c r="M90" s="120"/>
      <c r="N90" s="121" t="str">
        <f t="shared" si="11"/>
        <v/>
      </c>
      <c r="O90" s="113"/>
      <c r="P90" s="113"/>
      <c r="Q90" s="63"/>
      <c r="R90" s="61"/>
      <c r="S90" s="63"/>
      <c r="T90" s="61"/>
      <c r="U90" s="61"/>
      <c r="V90" s="61"/>
      <c r="W90" s="63"/>
      <c r="X90" s="63"/>
      <c r="Y90" s="125"/>
      <c r="Z90" s="125"/>
      <c r="AA90" s="126"/>
      <c r="AQ90" s="68" t="str">
        <f>IF('ENTER your residents names, etc'!B96="","",'ENTER your residents names, etc'!B96)</f>
        <v/>
      </c>
      <c r="AR90" s="68" t="str">
        <f>IF('ENTER your residents names, etc'!C184="","",'ENTER your residents names, etc'!C184)</f>
        <v/>
      </c>
    </row>
    <row r="91" spans="1:44">
      <c r="A91" s="112"/>
      <c r="B91" s="83"/>
      <c r="C91" s="83"/>
      <c r="D91" s="191" t="s">
        <v>150</v>
      </c>
      <c r="E91" s="114" t="str">
        <f>IF(D91="","",(VLOOKUP(D91,'ENTER your residents names, etc'!$B$7:$C$256,2,FALSE)))</f>
        <v/>
      </c>
      <c r="F91" s="115"/>
      <c r="G91" s="116" t="str">
        <f t="shared" si="7"/>
        <v/>
      </c>
      <c r="H91" s="117" t="str">
        <f t="shared" si="9"/>
        <v/>
      </c>
      <c r="I91" s="118" t="str">
        <f t="shared" si="12"/>
        <v/>
      </c>
      <c r="J91" s="119" t="str">
        <f>IF('Falls Diary'!F91="","",IF(AND('Falls Diary'!F91&gt;=Graphs!$C$13,'Falls Diary'!F91&lt;=Graphs!$C$14),"yes","no"))</f>
        <v/>
      </c>
      <c r="K91" s="119" t="str">
        <f>IF('Falls Diary'!F91="","",(IF(Graphs!$C$15="all","yes",(IF(Graphs!$C$15=Table6[[#This Row],[Resident''s name]],"yes","no")))))</f>
        <v/>
      </c>
      <c r="L91" s="119" t="str">
        <f t="shared" si="10"/>
        <v/>
      </c>
      <c r="M91" s="120"/>
      <c r="N91" s="121" t="str">
        <f t="shared" si="11"/>
        <v/>
      </c>
      <c r="O91" s="113"/>
      <c r="P91" s="113"/>
      <c r="Q91" s="63"/>
      <c r="R91" s="61"/>
      <c r="S91" s="63"/>
      <c r="T91" s="61"/>
      <c r="U91" s="61"/>
      <c r="V91" s="61"/>
      <c r="W91" s="63"/>
      <c r="X91" s="63"/>
      <c r="Y91" s="125"/>
      <c r="Z91" s="125"/>
      <c r="AA91" s="126"/>
      <c r="AQ91" s="68" t="str">
        <f>IF('ENTER your residents names, etc'!B97="","",'ENTER your residents names, etc'!B97)</f>
        <v/>
      </c>
      <c r="AR91" s="68" t="str">
        <f>IF('ENTER your residents names, etc'!C185="","",'ENTER your residents names, etc'!C185)</f>
        <v/>
      </c>
    </row>
    <row r="92" spans="1:44">
      <c r="A92" s="112"/>
      <c r="B92" s="83"/>
      <c r="C92" s="83"/>
      <c r="D92" s="191" t="s">
        <v>150</v>
      </c>
      <c r="E92" s="114" t="str">
        <f>IF(D92="","",(VLOOKUP(D92,'ENTER your residents names, etc'!$B$7:$C$256,2,FALSE)))</f>
        <v/>
      </c>
      <c r="F92" s="115"/>
      <c r="G92" s="116" t="str">
        <f t="shared" si="7"/>
        <v/>
      </c>
      <c r="H92" s="117" t="str">
        <f t="shared" si="9"/>
        <v/>
      </c>
      <c r="I92" s="118" t="str">
        <f t="shared" si="12"/>
        <v/>
      </c>
      <c r="J92" s="119" t="str">
        <f>IF('Falls Diary'!F92="","",IF(AND('Falls Diary'!F92&gt;=Graphs!$C$13,'Falls Diary'!F92&lt;=Graphs!$C$14),"yes","no"))</f>
        <v/>
      </c>
      <c r="K92" s="119" t="str">
        <f>IF('Falls Diary'!F92="","",(IF(Graphs!$C$15="all","yes",(IF(Graphs!$C$15=Table6[[#This Row],[Resident''s name]],"yes","no")))))</f>
        <v/>
      </c>
      <c r="L92" s="119" t="str">
        <f t="shared" si="10"/>
        <v/>
      </c>
      <c r="M92" s="120"/>
      <c r="N92" s="121" t="str">
        <f t="shared" si="11"/>
        <v/>
      </c>
      <c r="O92" s="113"/>
      <c r="P92" s="113"/>
      <c r="Q92" s="63"/>
      <c r="R92" s="61"/>
      <c r="S92" s="63"/>
      <c r="T92" s="61"/>
      <c r="U92" s="61"/>
      <c r="V92" s="61"/>
      <c r="W92" s="63"/>
      <c r="X92" s="63"/>
      <c r="Y92" s="125"/>
      <c r="Z92" s="125"/>
      <c r="AA92" s="126"/>
      <c r="AQ92" s="68" t="str">
        <f>IF('ENTER your residents names, etc'!B98="","",'ENTER your residents names, etc'!B98)</f>
        <v/>
      </c>
      <c r="AR92" s="68" t="str">
        <f>IF('ENTER your residents names, etc'!C186="","",'ENTER your residents names, etc'!C186)</f>
        <v/>
      </c>
    </row>
    <row r="93" spans="1:44">
      <c r="A93" s="112"/>
      <c r="B93" s="83"/>
      <c r="C93" s="83"/>
      <c r="D93" s="191" t="s">
        <v>150</v>
      </c>
      <c r="E93" s="114" t="str">
        <f>IF(D93="","",(VLOOKUP(D93,'ENTER your residents names, etc'!$B$7:$C$256,2,FALSE)))</f>
        <v/>
      </c>
      <c r="F93" s="115"/>
      <c r="G93" s="116" t="str">
        <f t="shared" si="7"/>
        <v/>
      </c>
      <c r="H93" s="117" t="str">
        <f t="shared" si="9"/>
        <v/>
      </c>
      <c r="I93" s="118" t="str">
        <f t="shared" si="12"/>
        <v/>
      </c>
      <c r="J93" s="119" t="str">
        <f>IF('Falls Diary'!F93="","",IF(AND('Falls Diary'!F93&gt;=Graphs!$C$13,'Falls Diary'!F93&lt;=Graphs!$C$14),"yes","no"))</f>
        <v/>
      </c>
      <c r="K93" s="119" t="str">
        <f>IF('Falls Diary'!F93="","",(IF(Graphs!$C$15="all","yes",(IF(Graphs!$C$15=Table6[[#This Row],[Resident''s name]],"yes","no")))))</f>
        <v/>
      </c>
      <c r="L93" s="119" t="str">
        <f t="shared" si="10"/>
        <v/>
      </c>
      <c r="M93" s="120"/>
      <c r="N93" s="121" t="str">
        <f t="shared" si="11"/>
        <v/>
      </c>
      <c r="O93" s="113"/>
      <c r="P93" s="113"/>
      <c r="Q93" s="63"/>
      <c r="R93" s="61"/>
      <c r="S93" s="63"/>
      <c r="T93" s="61"/>
      <c r="U93" s="61"/>
      <c r="V93" s="61"/>
      <c r="W93" s="63"/>
      <c r="X93" s="63"/>
      <c r="Y93" s="125"/>
      <c r="Z93" s="125"/>
      <c r="AA93" s="126"/>
      <c r="AQ93" s="68" t="str">
        <f>IF('ENTER your residents names, etc'!B99="","",'ENTER your residents names, etc'!B99)</f>
        <v/>
      </c>
      <c r="AR93" s="68" t="str">
        <f>IF('ENTER your residents names, etc'!C187="","",'ENTER your residents names, etc'!C187)</f>
        <v/>
      </c>
    </row>
    <row r="94" spans="1:44">
      <c r="A94" s="112"/>
      <c r="B94" s="83"/>
      <c r="C94" s="83"/>
      <c r="D94" s="191" t="s">
        <v>150</v>
      </c>
      <c r="E94" s="114" t="str">
        <f>IF(D94="","",(VLOOKUP(D94,'ENTER your residents names, etc'!$B$7:$C$256,2,FALSE)))</f>
        <v/>
      </c>
      <c r="F94" s="115"/>
      <c r="G94" s="116" t="str">
        <f t="shared" si="7"/>
        <v/>
      </c>
      <c r="H94" s="117" t="str">
        <f t="shared" si="9"/>
        <v/>
      </c>
      <c r="I94" s="118" t="str">
        <f t="shared" si="12"/>
        <v/>
      </c>
      <c r="J94" s="119" t="str">
        <f>IF('Falls Diary'!F94="","",IF(AND('Falls Diary'!F94&gt;=Graphs!$C$13,'Falls Diary'!F94&lt;=Graphs!$C$14),"yes","no"))</f>
        <v/>
      </c>
      <c r="K94" s="119" t="str">
        <f>IF('Falls Diary'!F94="","",(IF(Graphs!$C$15="all","yes",(IF(Graphs!$C$15=Table6[[#This Row],[Resident''s name]],"yes","no")))))</f>
        <v/>
      </c>
      <c r="L94" s="119" t="str">
        <f t="shared" si="10"/>
        <v/>
      </c>
      <c r="M94" s="120"/>
      <c r="N94" s="121" t="str">
        <f t="shared" si="11"/>
        <v/>
      </c>
      <c r="O94" s="113"/>
      <c r="P94" s="113"/>
      <c r="Q94" s="63"/>
      <c r="R94" s="61"/>
      <c r="S94" s="63"/>
      <c r="T94" s="61"/>
      <c r="U94" s="61"/>
      <c r="V94" s="61"/>
      <c r="W94" s="63"/>
      <c r="X94" s="63"/>
      <c r="Y94" s="125"/>
      <c r="Z94" s="125"/>
      <c r="AA94" s="126"/>
      <c r="AQ94" s="68" t="str">
        <f>IF('ENTER your residents names, etc'!B100="","",'ENTER your residents names, etc'!B100)</f>
        <v/>
      </c>
      <c r="AR94" s="68" t="str">
        <f>IF('ENTER your residents names, etc'!C188="","",'ENTER your residents names, etc'!C188)</f>
        <v/>
      </c>
    </row>
    <row r="95" spans="1:44">
      <c r="A95" s="112"/>
      <c r="B95" s="83"/>
      <c r="C95" s="83"/>
      <c r="D95" s="191" t="s">
        <v>150</v>
      </c>
      <c r="E95" s="114" t="str">
        <f>IF(D95="","",(VLOOKUP(D95,'ENTER your residents names, etc'!$B$7:$C$256,2,FALSE)))</f>
        <v/>
      </c>
      <c r="F95" s="115"/>
      <c r="G95" s="116" t="str">
        <f t="shared" si="7"/>
        <v/>
      </c>
      <c r="H95" s="117" t="str">
        <f t="shared" si="9"/>
        <v/>
      </c>
      <c r="I95" s="118" t="str">
        <f t="shared" si="12"/>
        <v/>
      </c>
      <c r="J95" s="119" t="str">
        <f>IF('Falls Diary'!F95="","",IF(AND('Falls Diary'!F95&gt;=Graphs!$C$13,'Falls Diary'!F95&lt;=Graphs!$C$14),"yes","no"))</f>
        <v/>
      </c>
      <c r="K95" s="119" t="str">
        <f>IF('Falls Diary'!F95="","",(IF(Graphs!$C$15="all","yes",(IF(Graphs!$C$15=Table6[[#This Row],[Resident''s name]],"yes","no")))))</f>
        <v/>
      </c>
      <c r="L95" s="119" t="str">
        <f t="shared" si="10"/>
        <v/>
      </c>
      <c r="M95" s="120"/>
      <c r="N95" s="121" t="str">
        <f t="shared" si="11"/>
        <v/>
      </c>
      <c r="O95" s="113"/>
      <c r="P95" s="113"/>
      <c r="Q95" s="63"/>
      <c r="R95" s="61"/>
      <c r="S95" s="63"/>
      <c r="T95" s="61"/>
      <c r="U95" s="61"/>
      <c r="V95" s="61"/>
      <c r="W95" s="63"/>
      <c r="X95" s="63"/>
      <c r="Y95" s="125"/>
      <c r="Z95" s="125"/>
      <c r="AA95" s="126"/>
      <c r="AQ95" s="68" t="str">
        <f>IF('ENTER your residents names, etc'!B101="","",'ENTER your residents names, etc'!B101)</f>
        <v/>
      </c>
      <c r="AR95" s="68" t="str">
        <f>IF('ENTER your residents names, etc'!C189="","",'ENTER your residents names, etc'!C189)</f>
        <v/>
      </c>
    </row>
    <row r="96" spans="1:44">
      <c r="A96" s="112"/>
      <c r="B96" s="83"/>
      <c r="C96" s="83"/>
      <c r="D96" s="191" t="s">
        <v>150</v>
      </c>
      <c r="E96" s="114" t="str">
        <f>IF(D96="","",(VLOOKUP(D96,'ENTER your residents names, etc'!$B$7:$C$256,2,FALSE)))</f>
        <v/>
      </c>
      <c r="F96" s="115"/>
      <c r="G96" s="116" t="str">
        <f t="shared" si="7"/>
        <v/>
      </c>
      <c r="H96" s="117" t="str">
        <f t="shared" si="9"/>
        <v/>
      </c>
      <c r="I96" s="118" t="str">
        <f t="shared" si="12"/>
        <v/>
      </c>
      <c r="J96" s="119" t="str">
        <f>IF('Falls Diary'!F96="","",IF(AND('Falls Diary'!F96&gt;=Graphs!$C$13,'Falls Diary'!F96&lt;=Graphs!$C$14),"yes","no"))</f>
        <v/>
      </c>
      <c r="K96" s="119" t="str">
        <f>IF('Falls Diary'!F96="","",(IF(Graphs!$C$15="all","yes",(IF(Graphs!$C$15=Table6[[#This Row],[Resident''s name]],"yes","no")))))</f>
        <v/>
      </c>
      <c r="L96" s="119" t="str">
        <f t="shared" si="10"/>
        <v/>
      </c>
      <c r="M96" s="120"/>
      <c r="N96" s="121" t="str">
        <f t="shared" si="11"/>
        <v/>
      </c>
      <c r="O96" s="113"/>
      <c r="P96" s="113"/>
      <c r="Q96" s="63"/>
      <c r="R96" s="61"/>
      <c r="S96" s="63"/>
      <c r="T96" s="61"/>
      <c r="U96" s="61"/>
      <c r="V96" s="61"/>
      <c r="W96" s="63"/>
      <c r="X96" s="63"/>
      <c r="Y96" s="125"/>
      <c r="Z96" s="125"/>
      <c r="AA96" s="126"/>
      <c r="AQ96" s="68" t="str">
        <f>IF('ENTER your residents names, etc'!B102="","",'ENTER your residents names, etc'!B102)</f>
        <v/>
      </c>
      <c r="AR96" s="68" t="str">
        <f>IF('ENTER your residents names, etc'!C190="","",'ENTER your residents names, etc'!C190)</f>
        <v/>
      </c>
    </row>
    <row r="97" spans="1:44">
      <c r="A97" s="112"/>
      <c r="B97" s="83"/>
      <c r="C97" s="83"/>
      <c r="D97" s="191" t="s">
        <v>150</v>
      </c>
      <c r="E97" s="114" t="str">
        <f>IF(D97="","",(VLOOKUP(D97,'ENTER your residents names, etc'!$B$7:$C$256,2,FALSE)))</f>
        <v/>
      </c>
      <c r="F97" s="115"/>
      <c r="G97" s="116" t="str">
        <f t="shared" si="7"/>
        <v/>
      </c>
      <c r="H97" s="117" t="str">
        <f t="shared" si="9"/>
        <v/>
      </c>
      <c r="I97" s="118" t="str">
        <f t="shared" si="12"/>
        <v/>
      </c>
      <c r="J97" s="119" t="str">
        <f>IF('Falls Diary'!F97="","",IF(AND('Falls Diary'!F97&gt;=Graphs!$C$13,'Falls Diary'!F97&lt;=Graphs!$C$14),"yes","no"))</f>
        <v/>
      </c>
      <c r="K97" s="119" t="str">
        <f>IF('Falls Diary'!F97="","",(IF(Graphs!$C$15="all","yes",(IF(Graphs!$C$15=Table6[[#This Row],[Resident''s name]],"yes","no")))))</f>
        <v/>
      </c>
      <c r="L97" s="119" t="str">
        <f t="shared" si="10"/>
        <v/>
      </c>
      <c r="M97" s="120"/>
      <c r="N97" s="121" t="str">
        <f t="shared" si="11"/>
        <v/>
      </c>
      <c r="O97" s="113"/>
      <c r="P97" s="113"/>
      <c r="Q97" s="63"/>
      <c r="R97" s="61"/>
      <c r="S97" s="63"/>
      <c r="T97" s="61"/>
      <c r="U97" s="61"/>
      <c r="V97" s="61"/>
      <c r="W97" s="63"/>
      <c r="X97" s="63"/>
      <c r="Y97" s="125"/>
      <c r="Z97" s="125"/>
      <c r="AA97" s="126"/>
      <c r="AQ97" s="68" t="str">
        <f>IF('ENTER your residents names, etc'!B103="","",'ENTER your residents names, etc'!B103)</f>
        <v/>
      </c>
      <c r="AR97" s="68" t="str">
        <f>IF('ENTER your residents names, etc'!C191="","",'ENTER your residents names, etc'!C191)</f>
        <v/>
      </c>
    </row>
    <row r="98" spans="1:44">
      <c r="A98" s="112"/>
      <c r="B98" s="83"/>
      <c r="C98" s="83"/>
      <c r="D98" s="191" t="s">
        <v>150</v>
      </c>
      <c r="E98" s="114" t="str">
        <f>IF(D98="","",(VLOOKUP(D98,'ENTER your residents names, etc'!$B$7:$C$256,2,FALSE)))</f>
        <v/>
      </c>
      <c r="F98" s="115"/>
      <c r="G98" s="116" t="str">
        <f t="shared" si="7"/>
        <v/>
      </c>
      <c r="H98" s="117" t="str">
        <f t="shared" si="9"/>
        <v/>
      </c>
      <c r="I98" s="118" t="str">
        <f t="shared" si="12"/>
        <v/>
      </c>
      <c r="J98" s="119" t="str">
        <f>IF('Falls Diary'!F98="","",IF(AND('Falls Diary'!F98&gt;=Graphs!$C$13,'Falls Diary'!F98&lt;=Graphs!$C$14),"yes","no"))</f>
        <v/>
      </c>
      <c r="K98" s="119" t="str">
        <f>IF('Falls Diary'!F98="","",(IF(Graphs!$C$15="all","yes",(IF(Graphs!$C$15=Table6[[#This Row],[Resident''s name]],"yes","no")))))</f>
        <v/>
      </c>
      <c r="L98" s="119" t="str">
        <f t="shared" si="10"/>
        <v/>
      </c>
      <c r="M98" s="120"/>
      <c r="N98" s="121" t="str">
        <f t="shared" si="11"/>
        <v/>
      </c>
      <c r="O98" s="113"/>
      <c r="P98" s="113"/>
      <c r="Q98" s="63"/>
      <c r="R98" s="61"/>
      <c r="S98" s="63"/>
      <c r="T98" s="61"/>
      <c r="U98" s="61"/>
      <c r="V98" s="61"/>
      <c r="W98" s="63"/>
      <c r="X98" s="63"/>
      <c r="Y98" s="125"/>
      <c r="Z98" s="125"/>
      <c r="AA98" s="126"/>
      <c r="AQ98" s="68" t="str">
        <f>IF('ENTER your residents names, etc'!B104="","",'ENTER your residents names, etc'!B104)</f>
        <v/>
      </c>
      <c r="AR98" s="68" t="str">
        <f>IF('ENTER your residents names, etc'!C192="","",'ENTER your residents names, etc'!C192)</f>
        <v/>
      </c>
    </row>
    <row r="99" spans="1:44">
      <c r="A99" s="112"/>
      <c r="B99" s="83"/>
      <c r="C99" s="83"/>
      <c r="D99" s="191" t="s">
        <v>150</v>
      </c>
      <c r="E99" s="114" t="str">
        <f>IF(D99="","",(VLOOKUP(D99,'ENTER your residents names, etc'!$B$7:$C$256,2,FALSE)))</f>
        <v/>
      </c>
      <c r="F99" s="115"/>
      <c r="G99" s="116" t="str">
        <f t="shared" si="7"/>
        <v/>
      </c>
      <c r="H99" s="117" t="str">
        <f t="shared" si="9"/>
        <v/>
      </c>
      <c r="I99" s="118" t="str">
        <f t="shared" si="12"/>
        <v/>
      </c>
      <c r="J99" s="119" t="str">
        <f>IF('Falls Diary'!F99="","",IF(AND('Falls Diary'!F99&gt;=Graphs!$C$13,'Falls Diary'!F99&lt;=Graphs!$C$14),"yes","no"))</f>
        <v/>
      </c>
      <c r="K99" s="119" t="str">
        <f>IF('Falls Diary'!F99="","",(IF(Graphs!$C$15="all","yes",(IF(Graphs!$C$15=Table6[[#This Row],[Resident''s name]],"yes","no")))))</f>
        <v/>
      </c>
      <c r="L99" s="119" t="str">
        <f t="shared" si="10"/>
        <v/>
      </c>
      <c r="M99" s="120"/>
      <c r="N99" s="121" t="str">
        <f t="shared" si="11"/>
        <v/>
      </c>
      <c r="O99" s="113"/>
      <c r="P99" s="113"/>
      <c r="Q99" s="63"/>
      <c r="R99" s="61"/>
      <c r="S99" s="63"/>
      <c r="T99" s="61"/>
      <c r="U99" s="61"/>
      <c r="V99" s="61"/>
      <c r="W99" s="63"/>
      <c r="X99" s="63"/>
      <c r="Y99" s="125"/>
      <c r="Z99" s="125"/>
      <c r="AA99" s="126"/>
      <c r="AQ99" s="68" t="str">
        <f>IF('ENTER your residents names, etc'!B105="","",'ENTER your residents names, etc'!B105)</f>
        <v/>
      </c>
      <c r="AR99" s="68" t="str">
        <f>IF('ENTER your residents names, etc'!C193="","",'ENTER your residents names, etc'!C193)</f>
        <v/>
      </c>
    </row>
    <row r="100" spans="1:44">
      <c r="A100" s="112"/>
      <c r="B100" s="83"/>
      <c r="C100" s="83"/>
      <c r="D100" s="191" t="s">
        <v>150</v>
      </c>
      <c r="E100" s="114" t="str">
        <f>IF(D100="","",(VLOOKUP(D100,'ENTER your residents names, etc'!$B$7:$C$256,2,FALSE)))</f>
        <v/>
      </c>
      <c r="F100" s="115"/>
      <c r="G100" s="116" t="str">
        <f t="shared" si="7"/>
        <v/>
      </c>
      <c r="H100" s="117" t="str">
        <f t="shared" si="9"/>
        <v/>
      </c>
      <c r="I100" s="118" t="str">
        <f t="shared" si="12"/>
        <v/>
      </c>
      <c r="J100" s="119" t="str">
        <f>IF('Falls Diary'!F100="","",IF(AND('Falls Diary'!F100&gt;=Graphs!$C$13,'Falls Diary'!F100&lt;=Graphs!$C$14),"yes","no"))</f>
        <v/>
      </c>
      <c r="K100" s="119" t="str">
        <f>IF('Falls Diary'!F100="","",(IF(Graphs!$C$15="all","yes",(IF(Graphs!$C$15=Table6[[#This Row],[Resident''s name]],"yes","no")))))</f>
        <v/>
      </c>
      <c r="L100" s="119" t="str">
        <f t="shared" si="10"/>
        <v/>
      </c>
      <c r="M100" s="120"/>
      <c r="N100" s="121" t="str">
        <f t="shared" si="11"/>
        <v/>
      </c>
      <c r="O100" s="113"/>
      <c r="P100" s="113"/>
      <c r="Q100" s="63"/>
      <c r="R100" s="61"/>
      <c r="S100" s="63"/>
      <c r="T100" s="61"/>
      <c r="U100" s="61"/>
      <c r="V100" s="61"/>
      <c r="W100" s="63"/>
      <c r="X100" s="63"/>
      <c r="Y100" s="125"/>
      <c r="Z100" s="125"/>
      <c r="AA100" s="126"/>
      <c r="AQ100" s="68" t="str">
        <f>IF('ENTER your residents names, etc'!B106="","",'ENTER your residents names, etc'!B106)</f>
        <v/>
      </c>
      <c r="AR100" s="68" t="str">
        <f>IF('ENTER your residents names, etc'!C194="","",'ENTER your residents names, etc'!C194)</f>
        <v/>
      </c>
    </row>
    <row r="101" spans="1:44">
      <c r="A101" s="112"/>
      <c r="B101" s="83"/>
      <c r="C101" s="83"/>
      <c r="D101" s="191" t="s">
        <v>150</v>
      </c>
      <c r="E101" s="114" t="str">
        <f>IF(D101="","",(VLOOKUP(D101,'ENTER your residents names, etc'!$B$7:$C$256,2,FALSE)))</f>
        <v/>
      </c>
      <c r="F101" s="115"/>
      <c r="G101" s="116" t="str">
        <f t="shared" si="7"/>
        <v/>
      </c>
      <c r="H101" s="117" t="str">
        <f t="shared" si="9"/>
        <v/>
      </c>
      <c r="I101" s="118" t="str">
        <f t="shared" si="12"/>
        <v/>
      </c>
      <c r="J101" s="119" t="str">
        <f>IF('Falls Diary'!F101="","",IF(AND('Falls Diary'!F101&gt;=Graphs!$C$13,'Falls Diary'!F101&lt;=Graphs!$C$14),"yes","no"))</f>
        <v/>
      </c>
      <c r="K101" s="119" t="str">
        <f>IF('Falls Diary'!F101="","",(IF(Graphs!$C$15="all","yes",(IF(Graphs!$C$15=Table6[[#This Row],[Resident''s name]],"yes","no")))))</f>
        <v/>
      </c>
      <c r="L101" s="119" t="str">
        <f t="shared" si="10"/>
        <v/>
      </c>
      <c r="M101" s="120"/>
      <c r="N101" s="121" t="str">
        <f t="shared" si="11"/>
        <v/>
      </c>
      <c r="O101" s="113"/>
      <c r="P101" s="113"/>
      <c r="Q101" s="63"/>
      <c r="R101" s="61"/>
      <c r="S101" s="63"/>
      <c r="T101" s="61"/>
      <c r="U101" s="61"/>
      <c r="V101" s="61"/>
      <c r="W101" s="63"/>
      <c r="X101" s="63"/>
      <c r="Y101" s="125"/>
      <c r="Z101" s="125"/>
      <c r="AA101" s="126"/>
      <c r="AQ101" s="68" t="str">
        <f>IF('ENTER your residents names, etc'!B107="","",'ENTER your residents names, etc'!B107)</f>
        <v/>
      </c>
      <c r="AR101" s="68" t="str">
        <f>IF('ENTER your residents names, etc'!C195="","",'ENTER your residents names, etc'!C195)</f>
        <v/>
      </c>
    </row>
    <row r="102" spans="1:44">
      <c r="A102" s="112"/>
      <c r="B102" s="83"/>
      <c r="C102" s="83"/>
      <c r="D102" s="191" t="s">
        <v>150</v>
      </c>
      <c r="E102" s="114" t="str">
        <f>IF(D102="","",(VLOOKUP(D102,'ENTER your residents names, etc'!$B$7:$C$256,2,FALSE)))</f>
        <v/>
      </c>
      <c r="F102" s="115"/>
      <c r="G102" s="116" t="str">
        <f t="shared" si="7"/>
        <v/>
      </c>
      <c r="H102" s="117" t="str">
        <f t="shared" si="9"/>
        <v/>
      </c>
      <c r="I102" s="118" t="str">
        <f t="shared" si="12"/>
        <v/>
      </c>
      <c r="J102" s="119" t="str">
        <f>IF('Falls Diary'!F102="","",IF(AND('Falls Diary'!F102&gt;=Graphs!$C$13,'Falls Diary'!F102&lt;=Graphs!$C$14),"yes","no"))</f>
        <v/>
      </c>
      <c r="K102" s="119" t="str">
        <f>IF('Falls Diary'!F102="","",(IF(Graphs!$C$15="all","yes",(IF(Graphs!$C$15=Table6[[#This Row],[Resident''s name]],"yes","no")))))</f>
        <v/>
      </c>
      <c r="L102" s="119" t="str">
        <f t="shared" si="10"/>
        <v/>
      </c>
      <c r="M102" s="120"/>
      <c r="N102" s="121" t="str">
        <f t="shared" si="11"/>
        <v/>
      </c>
      <c r="O102" s="113"/>
      <c r="P102" s="113"/>
      <c r="Q102" s="63"/>
      <c r="R102" s="61"/>
      <c r="S102" s="63"/>
      <c r="T102" s="61"/>
      <c r="U102" s="61"/>
      <c r="V102" s="61"/>
      <c r="W102" s="63"/>
      <c r="X102" s="63"/>
      <c r="Y102" s="125"/>
      <c r="Z102" s="125"/>
      <c r="AA102" s="126"/>
      <c r="AQ102" s="68" t="str">
        <f>IF('ENTER your residents names, etc'!B108="","",'ENTER your residents names, etc'!B108)</f>
        <v/>
      </c>
      <c r="AR102" s="68" t="str">
        <f>IF('ENTER your residents names, etc'!C196="","",'ENTER your residents names, etc'!C196)</f>
        <v/>
      </c>
    </row>
    <row r="103" spans="1:44">
      <c r="A103" s="112"/>
      <c r="B103" s="83"/>
      <c r="C103" s="83"/>
      <c r="D103" s="191" t="s">
        <v>150</v>
      </c>
      <c r="E103" s="114" t="str">
        <f>IF(D103="","",(VLOOKUP(D103,'ENTER your residents names, etc'!$B$7:$C$256,2,FALSE)))</f>
        <v/>
      </c>
      <c r="F103" s="115"/>
      <c r="G103" s="116" t="str">
        <f t="shared" si="7"/>
        <v/>
      </c>
      <c r="H103" s="117" t="str">
        <f t="shared" si="9"/>
        <v/>
      </c>
      <c r="I103" s="118" t="str">
        <f t="shared" si="12"/>
        <v/>
      </c>
      <c r="J103" s="119" t="str">
        <f>IF('Falls Diary'!F103="","",IF(AND('Falls Diary'!F103&gt;=Graphs!$C$13,'Falls Diary'!F103&lt;=Graphs!$C$14),"yes","no"))</f>
        <v/>
      </c>
      <c r="K103" s="119" t="str">
        <f>IF('Falls Diary'!F103="","",(IF(Graphs!$C$15="all","yes",(IF(Graphs!$C$15=Table6[[#This Row],[Resident''s name]],"yes","no")))))</f>
        <v/>
      </c>
      <c r="L103" s="119" t="str">
        <f t="shared" si="10"/>
        <v/>
      </c>
      <c r="M103" s="120"/>
      <c r="N103" s="121" t="str">
        <f t="shared" si="11"/>
        <v/>
      </c>
      <c r="O103" s="113"/>
      <c r="P103" s="113"/>
      <c r="Q103" s="63"/>
      <c r="R103" s="61"/>
      <c r="S103" s="63"/>
      <c r="T103" s="61"/>
      <c r="U103" s="61"/>
      <c r="V103" s="61"/>
      <c r="W103" s="63"/>
      <c r="X103" s="63"/>
      <c r="Y103" s="125"/>
      <c r="Z103" s="125"/>
      <c r="AA103" s="126"/>
      <c r="AQ103" s="68" t="str">
        <f>IF('ENTER your residents names, etc'!B109="","",'ENTER your residents names, etc'!B109)</f>
        <v/>
      </c>
      <c r="AR103" s="68" t="str">
        <f>IF('ENTER your residents names, etc'!C197="","",'ENTER your residents names, etc'!C197)</f>
        <v/>
      </c>
    </row>
    <row r="104" spans="1:44">
      <c r="A104" s="112"/>
      <c r="B104" s="83"/>
      <c r="C104" s="83"/>
      <c r="D104" s="191" t="s">
        <v>150</v>
      </c>
      <c r="E104" s="114" t="str">
        <f>IF(D104="","",(VLOOKUP(D104,'ENTER your residents names, etc'!$B$7:$C$256,2,FALSE)))</f>
        <v/>
      </c>
      <c r="F104" s="115"/>
      <c r="G104" s="116" t="str">
        <f t="shared" si="7"/>
        <v/>
      </c>
      <c r="H104" s="117" t="str">
        <f t="shared" si="9"/>
        <v/>
      </c>
      <c r="I104" s="118" t="str">
        <f t="shared" si="12"/>
        <v/>
      </c>
      <c r="J104" s="119" t="str">
        <f>IF('Falls Diary'!F104="","",IF(AND('Falls Diary'!F104&gt;=Graphs!$C$13,'Falls Diary'!F104&lt;=Graphs!$C$14),"yes","no"))</f>
        <v/>
      </c>
      <c r="K104" s="119" t="str">
        <f>IF('Falls Diary'!F104="","",(IF(Graphs!$C$15="all","yes",(IF(Graphs!$C$15=Table6[[#This Row],[Resident''s name]],"yes","no")))))</f>
        <v/>
      </c>
      <c r="L104" s="119" t="str">
        <f t="shared" si="10"/>
        <v/>
      </c>
      <c r="M104" s="120"/>
      <c r="N104" s="121" t="str">
        <f t="shared" si="11"/>
        <v/>
      </c>
      <c r="O104" s="113"/>
      <c r="P104" s="113"/>
      <c r="Q104" s="63"/>
      <c r="R104" s="61"/>
      <c r="S104" s="63"/>
      <c r="T104" s="61"/>
      <c r="U104" s="61"/>
      <c r="V104" s="61"/>
      <c r="W104" s="63"/>
      <c r="X104" s="63"/>
      <c r="Y104" s="125"/>
      <c r="Z104" s="125"/>
      <c r="AA104" s="126"/>
      <c r="AQ104" s="68" t="str">
        <f>IF('ENTER your residents names, etc'!B110="","",'ENTER your residents names, etc'!B110)</f>
        <v/>
      </c>
      <c r="AR104" s="68" t="str">
        <f>IF('ENTER your residents names, etc'!C198="","",'ENTER your residents names, etc'!C198)</f>
        <v/>
      </c>
    </row>
    <row r="105" spans="1:44">
      <c r="A105" s="112"/>
      <c r="B105" s="83"/>
      <c r="C105" s="83"/>
      <c r="D105" s="191" t="s">
        <v>150</v>
      </c>
      <c r="E105" s="114" t="str">
        <f>IF(D105="","",(VLOOKUP(D105,'ENTER your residents names, etc'!$B$7:$C$256,2,FALSE)))</f>
        <v/>
      </c>
      <c r="F105" s="115"/>
      <c r="G105" s="116" t="str">
        <f t="shared" si="7"/>
        <v/>
      </c>
      <c r="H105" s="117" t="str">
        <f t="shared" si="9"/>
        <v/>
      </c>
      <c r="I105" s="118" t="str">
        <f t="shared" si="12"/>
        <v/>
      </c>
      <c r="J105" s="119" t="str">
        <f>IF('Falls Diary'!F105="","",IF(AND('Falls Diary'!F105&gt;=Graphs!$C$13,'Falls Diary'!F105&lt;=Graphs!$C$14),"yes","no"))</f>
        <v/>
      </c>
      <c r="K105" s="119" t="str">
        <f>IF('Falls Diary'!F105="","",(IF(Graphs!$C$15="all","yes",(IF(Graphs!$C$15=Table6[[#This Row],[Resident''s name]],"yes","no")))))</f>
        <v/>
      </c>
      <c r="L105" s="119" t="str">
        <f t="shared" si="10"/>
        <v/>
      </c>
      <c r="M105" s="120"/>
      <c r="N105" s="121" t="str">
        <f t="shared" si="11"/>
        <v/>
      </c>
      <c r="O105" s="113"/>
      <c r="P105" s="113"/>
      <c r="Q105" s="63"/>
      <c r="R105" s="61"/>
      <c r="S105" s="63"/>
      <c r="T105" s="61"/>
      <c r="U105" s="61"/>
      <c r="V105" s="61"/>
      <c r="W105" s="63"/>
      <c r="X105" s="63"/>
      <c r="Y105" s="125"/>
      <c r="Z105" s="125"/>
      <c r="AA105" s="126"/>
      <c r="AQ105" s="68" t="str">
        <f>IF('ENTER your residents names, etc'!B111="","",'ENTER your residents names, etc'!B111)</f>
        <v/>
      </c>
      <c r="AR105" s="68" t="str">
        <f>IF('ENTER your residents names, etc'!C199="","",'ENTER your residents names, etc'!C199)</f>
        <v/>
      </c>
    </row>
    <row r="106" spans="1:44">
      <c r="A106" s="112"/>
      <c r="B106" s="83"/>
      <c r="C106" s="83"/>
      <c r="D106" s="191" t="s">
        <v>150</v>
      </c>
      <c r="E106" s="114" t="str">
        <f>IF(D106="","",(VLOOKUP(D106,'ENTER your residents names, etc'!$B$7:$C$256,2,FALSE)))</f>
        <v/>
      </c>
      <c r="F106" s="115"/>
      <c r="G106" s="116" t="str">
        <f t="shared" si="7"/>
        <v/>
      </c>
      <c r="H106" s="117" t="str">
        <f t="shared" si="9"/>
        <v/>
      </c>
      <c r="I106" s="118" t="str">
        <f t="shared" si="12"/>
        <v/>
      </c>
      <c r="J106" s="119" t="str">
        <f>IF('Falls Diary'!F106="","",IF(AND('Falls Diary'!F106&gt;=Graphs!$C$13,'Falls Diary'!F106&lt;=Graphs!$C$14),"yes","no"))</f>
        <v/>
      </c>
      <c r="K106" s="119" t="str">
        <f>IF('Falls Diary'!F106="","",(IF(Graphs!$C$15="all","yes",(IF(Graphs!$C$15=Table6[[#This Row],[Resident''s name]],"yes","no")))))</f>
        <v/>
      </c>
      <c r="L106" s="119" t="str">
        <f t="shared" si="10"/>
        <v/>
      </c>
      <c r="M106" s="120"/>
      <c r="N106" s="121" t="str">
        <f t="shared" si="11"/>
        <v/>
      </c>
      <c r="O106" s="113"/>
      <c r="P106" s="113"/>
      <c r="Q106" s="63"/>
      <c r="R106" s="61"/>
      <c r="S106" s="63"/>
      <c r="T106" s="61"/>
      <c r="U106" s="61"/>
      <c r="V106" s="61"/>
      <c r="W106" s="63"/>
      <c r="X106" s="63"/>
      <c r="Y106" s="125"/>
      <c r="Z106" s="125"/>
      <c r="AA106" s="126"/>
      <c r="AQ106" s="68" t="str">
        <f>IF('ENTER your residents names, etc'!B112="","",'ENTER your residents names, etc'!B112)</f>
        <v/>
      </c>
      <c r="AR106" s="68" t="str">
        <f>IF('ENTER your residents names, etc'!C200="","",'ENTER your residents names, etc'!C200)</f>
        <v/>
      </c>
    </row>
    <row r="107" spans="1:44">
      <c r="A107" s="112"/>
      <c r="B107" s="83"/>
      <c r="C107" s="83"/>
      <c r="D107" s="191" t="s">
        <v>150</v>
      </c>
      <c r="E107" s="114" t="str">
        <f>IF(D107="","",(VLOOKUP(D107,'ENTER your residents names, etc'!$B$7:$C$256,2,FALSE)))</f>
        <v/>
      </c>
      <c r="F107" s="115"/>
      <c r="G107" s="116" t="str">
        <f t="shared" si="7"/>
        <v/>
      </c>
      <c r="H107" s="117" t="str">
        <f t="shared" si="9"/>
        <v/>
      </c>
      <c r="I107" s="118" t="str">
        <f t="shared" si="12"/>
        <v/>
      </c>
      <c r="J107" s="119" t="str">
        <f>IF('Falls Diary'!F107="","",IF(AND('Falls Diary'!F107&gt;=Graphs!$C$13,'Falls Diary'!F107&lt;=Graphs!$C$14),"yes","no"))</f>
        <v/>
      </c>
      <c r="K107" s="119" t="str">
        <f>IF('Falls Diary'!F107="","",(IF(Graphs!$C$15="all","yes",(IF(Graphs!$C$15=Table6[[#This Row],[Resident''s name]],"yes","no")))))</f>
        <v/>
      </c>
      <c r="L107" s="119" t="str">
        <f t="shared" si="10"/>
        <v/>
      </c>
      <c r="M107" s="120"/>
      <c r="N107" s="121" t="str">
        <f t="shared" si="11"/>
        <v/>
      </c>
      <c r="O107" s="113"/>
      <c r="P107" s="113"/>
      <c r="Q107" s="63"/>
      <c r="R107" s="61"/>
      <c r="S107" s="63"/>
      <c r="T107" s="61"/>
      <c r="U107" s="61"/>
      <c r="V107" s="61"/>
      <c r="W107" s="63"/>
      <c r="X107" s="63"/>
      <c r="Y107" s="125"/>
      <c r="Z107" s="125"/>
      <c r="AA107" s="126"/>
      <c r="AQ107" s="68" t="str">
        <f>IF('ENTER your residents names, etc'!B113="","",'ENTER your residents names, etc'!B113)</f>
        <v/>
      </c>
      <c r="AR107" s="68" t="str">
        <f>IF('ENTER your residents names, etc'!C201="","",'ENTER your residents names, etc'!C201)</f>
        <v/>
      </c>
    </row>
    <row r="108" spans="1:44">
      <c r="A108" s="112"/>
      <c r="B108" s="83"/>
      <c r="C108" s="83"/>
      <c r="D108" s="191" t="s">
        <v>150</v>
      </c>
      <c r="E108" s="114" t="str">
        <f>IF(D108="","",(VLOOKUP(D108,'ENTER your residents names, etc'!$B$7:$C$256,2,FALSE)))</f>
        <v/>
      </c>
      <c r="F108" s="115"/>
      <c r="G108" s="116" t="str">
        <f t="shared" si="7"/>
        <v/>
      </c>
      <c r="H108" s="117" t="str">
        <f t="shared" si="9"/>
        <v/>
      </c>
      <c r="I108" s="118" t="str">
        <f t="shared" si="12"/>
        <v/>
      </c>
      <c r="J108" s="119" t="str">
        <f>IF('Falls Diary'!F108="","",IF(AND('Falls Diary'!F108&gt;=Graphs!$C$13,'Falls Diary'!F108&lt;=Graphs!$C$14),"yes","no"))</f>
        <v/>
      </c>
      <c r="K108" s="119" t="str">
        <f>IF('Falls Diary'!F108="","",(IF(Graphs!$C$15="all","yes",(IF(Graphs!$C$15=Table6[[#This Row],[Resident''s name]],"yes","no")))))</f>
        <v/>
      </c>
      <c r="L108" s="119" t="str">
        <f t="shared" si="10"/>
        <v/>
      </c>
      <c r="M108" s="120"/>
      <c r="N108" s="121" t="str">
        <f t="shared" si="11"/>
        <v/>
      </c>
      <c r="O108" s="113"/>
      <c r="P108" s="113"/>
      <c r="Q108" s="63"/>
      <c r="R108" s="61"/>
      <c r="S108" s="63"/>
      <c r="T108" s="61"/>
      <c r="U108" s="61"/>
      <c r="V108" s="61"/>
      <c r="W108" s="63"/>
      <c r="X108" s="63"/>
      <c r="Y108" s="125"/>
      <c r="Z108" s="125"/>
      <c r="AA108" s="126"/>
      <c r="AQ108" s="68" t="str">
        <f>IF('ENTER your residents names, etc'!B114="","",'ENTER your residents names, etc'!B114)</f>
        <v/>
      </c>
      <c r="AR108" s="68" t="str">
        <f>IF('ENTER your residents names, etc'!C202="","",'ENTER your residents names, etc'!C202)</f>
        <v/>
      </c>
    </row>
    <row r="109" spans="1:44">
      <c r="A109" s="112"/>
      <c r="B109" s="83"/>
      <c r="C109" s="83"/>
      <c r="D109" s="191" t="s">
        <v>150</v>
      </c>
      <c r="E109" s="114" t="str">
        <f>IF(D109="","",(VLOOKUP(D109,'ENTER your residents names, etc'!$B$7:$C$256,2,FALSE)))</f>
        <v/>
      </c>
      <c r="F109" s="115"/>
      <c r="G109" s="116" t="str">
        <f t="shared" si="7"/>
        <v/>
      </c>
      <c r="H109" s="117" t="str">
        <f t="shared" si="9"/>
        <v/>
      </c>
      <c r="I109" s="118" t="str">
        <f t="shared" si="12"/>
        <v/>
      </c>
      <c r="J109" s="119" t="str">
        <f>IF('Falls Diary'!F109="","",IF(AND('Falls Diary'!F109&gt;=Graphs!$C$13,'Falls Diary'!F109&lt;=Graphs!$C$14),"yes","no"))</f>
        <v/>
      </c>
      <c r="K109" s="119" t="str">
        <f>IF('Falls Diary'!F109="","",(IF(Graphs!$C$15="all","yes",(IF(Graphs!$C$15=Table6[[#This Row],[Resident''s name]],"yes","no")))))</f>
        <v/>
      </c>
      <c r="L109" s="119" t="str">
        <f t="shared" si="10"/>
        <v/>
      </c>
      <c r="M109" s="120"/>
      <c r="N109" s="121" t="str">
        <f t="shared" si="11"/>
        <v/>
      </c>
      <c r="O109" s="113"/>
      <c r="P109" s="128"/>
      <c r="Q109" s="125"/>
      <c r="R109" s="83"/>
      <c r="S109" s="125"/>
      <c r="T109" s="83"/>
      <c r="U109" s="83"/>
      <c r="V109" s="83"/>
      <c r="W109" s="125"/>
      <c r="X109" s="63"/>
      <c r="Y109" s="125"/>
      <c r="Z109" s="125"/>
      <c r="AA109" s="126"/>
      <c r="AQ109" s="68" t="str">
        <f>IF('ENTER your residents names, etc'!B115="","",'ENTER your residents names, etc'!B115)</f>
        <v/>
      </c>
      <c r="AR109" s="68" t="str">
        <f>IF('ENTER your residents names, etc'!C203="","",'ENTER your residents names, etc'!C203)</f>
        <v/>
      </c>
    </row>
    <row r="110" spans="1:44">
      <c r="A110" s="112"/>
      <c r="B110" s="83"/>
      <c r="C110" s="83"/>
      <c r="D110" s="191" t="s">
        <v>150</v>
      </c>
      <c r="E110" s="114" t="str">
        <f>IF(D110="","",(VLOOKUP(D110,'ENTER your residents names, etc'!$B$7:$C$256,2,FALSE)))</f>
        <v/>
      </c>
      <c r="F110" s="115"/>
      <c r="G110" s="116" t="str">
        <f t="shared" si="7"/>
        <v/>
      </c>
      <c r="H110" s="117" t="str">
        <f t="shared" si="9"/>
        <v/>
      </c>
      <c r="I110" s="118" t="str">
        <f t="shared" si="12"/>
        <v/>
      </c>
      <c r="J110" s="119" t="str">
        <f>IF('Falls Diary'!F110="","",IF(AND('Falls Diary'!F110&gt;=Graphs!$C$13,'Falls Diary'!F110&lt;=Graphs!$C$14),"yes","no"))</f>
        <v/>
      </c>
      <c r="K110" s="119" t="str">
        <f>IF('Falls Diary'!F110="","",(IF(Graphs!$C$15="all","yes",(IF(Graphs!$C$15=Table6[[#This Row],[Resident''s name]],"yes","no")))))</f>
        <v/>
      </c>
      <c r="L110" s="119" t="str">
        <f t="shared" si="10"/>
        <v/>
      </c>
      <c r="M110" s="120"/>
      <c r="N110" s="121" t="str">
        <f t="shared" si="11"/>
        <v/>
      </c>
      <c r="O110" s="113"/>
      <c r="P110" s="128"/>
      <c r="Q110" s="125"/>
      <c r="R110" s="83"/>
      <c r="S110" s="125"/>
      <c r="T110" s="83"/>
      <c r="U110" s="83"/>
      <c r="V110" s="83"/>
      <c r="W110" s="125"/>
      <c r="X110" s="63"/>
      <c r="Y110" s="125"/>
      <c r="Z110" s="125"/>
      <c r="AA110" s="126"/>
      <c r="AQ110" s="68" t="str">
        <f>IF('ENTER your residents names, etc'!B116="","",'ENTER your residents names, etc'!B116)</f>
        <v/>
      </c>
      <c r="AR110" s="68" t="str">
        <f>IF('ENTER your residents names, etc'!C204="","",'ENTER your residents names, etc'!C204)</f>
        <v/>
      </c>
    </row>
    <row r="111" spans="1:44">
      <c r="A111" s="112"/>
      <c r="B111" s="83"/>
      <c r="C111" s="83"/>
      <c r="D111" s="191" t="s">
        <v>150</v>
      </c>
      <c r="E111" s="114" t="str">
        <f>IF(D111="","",(VLOOKUP(D111,'ENTER your residents names, etc'!$B$7:$C$256,2,FALSE)))</f>
        <v/>
      </c>
      <c r="F111" s="115"/>
      <c r="G111" s="116" t="str">
        <f t="shared" si="7"/>
        <v/>
      </c>
      <c r="H111" s="117" t="str">
        <f t="shared" si="9"/>
        <v/>
      </c>
      <c r="I111" s="118" t="str">
        <f t="shared" si="12"/>
        <v/>
      </c>
      <c r="J111" s="119" t="str">
        <f>IF('Falls Diary'!F111="","",IF(AND('Falls Diary'!F111&gt;=Graphs!$C$13,'Falls Diary'!F111&lt;=Graphs!$C$14),"yes","no"))</f>
        <v/>
      </c>
      <c r="K111" s="119" t="str">
        <f>IF('Falls Diary'!F111="","",(IF(Graphs!$C$15="all","yes",(IF(Graphs!$C$15=Table6[[#This Row],[Resident''s name]],"yes","no")))))</f>
        <v/>
      </c>
      <c r="L111" s="119" t="str">
        <f t="shared" si="10"/>
        <v/>
      </c>
      <c r="M111" s="120"/>
      <c r="N111" s="121" t="str">
        <f t="shared" si="11"/>
        <v/>
      </c>
      <c r="O111" s="113"/>
      <c r="P111" s="128"/>
      <c r="Q111" s="125"/>
      <c r="R111" s="83"/>
      <c r="S111" s="125"/>
      <c r="T111" s="83"/>
      <c r="U111" s="83"/>
      <c r="V111" s="83"/>
      <c r="W111" s="125"/>
      <c r="X111" s="63"/>
      <c r="Y111" s="125"/>
      <c r="Z111" s="125"/>
      <c r="AA111" s="126"/>
      <c r="AQ111" s="68" t="str">
        <f>IF('ENTER your residents names, etc'!B117="","",'ENTER your residents names, etc'!B117)</f>
        <v/>
      </c>
      <c r="AR111" s="68" t="str">
        <f>IF('ENTER your residents names, etc'!C205="","",'ENTER your residents names, etc'!C205)</f>
        <v/>
      </c>
    </row>
    <row r="112" spans="1:44">
      <c r="A112" s="112"/>
      <c r="B112" s="83"/>
      <c r="C112" s="83"/>
      <c r="D112" s="191" t="s">
        <v>150</v>
      </c>
      <c r="E112" s="114" t="str">
        <f>IF(D112="","",(VLOOKUP(D112,'ENTER your residents names, etc'!$B$7:$C$256,2,FALSE)))</f>
        <v/>
      </c>
      <c r="F112" s="115"/>
      <c r="G112" s="116" t="str">
        <f t="shared" si="7"/>
        <v/>
      </c>
      <c r="H112" s="117" t="str">
        <f t="shared" si="9"/>
        <v/>
      </c>
      <c r="I112" s="118" t="str">
        <f t="shared" si="12"/>
        <v/>
      </c>
      <c r="J112" s="119" t="str">
        <f>IF('Falls Diary'!F112="","",IF(AND('Falls Diary'!F112&gt;=Graphs!$C$13,'Falls Diary'!F112&lt;=Graphs!$C$14),"yes","no"))</f>
        <v/>
      </c>
      <c r="K112" s="119" t="str">
        <f>IF('Falls Diary'!F112="","",(IF(Graphs!$C$15="all","yes",(IF(Graphs!$C$15=Table6[[#This Row],[Resident''s name]],"yes","no")))))</f>
        <v/>
      </c>
      <c r="L112" s="119" t="str">
        <f t="shared" si="10"/>
        <v/>
      </c>
      <c r="M112" s="120"/>
      <c r="N112" s="121" t="str">
        <f t="shared" si="11"/>
        <v/>
      </c>
      <c r="O112" s="113"/>
      <c r="P112" s="128"/>
      <c r="Q112" s="125"/>
      <c r="R112" s="83"/>
      <c r="S112" s="125"/>
      <c r="T112" s="83"/>
      <c r="U112" s="83"/>
      <c r="V112" s="83"/>
      <c r="W112" s="125"/>
      <c r="X112" s="63"/>
      <c r="Y112" s="125"/>
      <c r="Z112" s="125"/>
      <c r="AA112" s="126"/>
      <c r="AQ112" s="68" t="str">
        <f>IF('ENTER your residents names, etc'!B118="","",'ENTER your residents names, etc'!B118)</f>
        <v/>
      </c>
      <c r="AR112" s="68" t="str">
        <f>IF('ENTER your residents names, etc'!C206="","",'ENTER your residents names, etc'!C206)</f>
        <v/>
      </c>
    </row>
    <row r="113" spans="1:44">
      <c r="A113" s="112"/>
      <c r="B113" s="83"/>
      <c r="C113" s="83"/>
      <c r="D113" s="191" t="s">
        <v>150</v>
      </c>
      <c r="E113" s="114" t="str">
        <f>IF(D113="","",(VLOOKUP(D113,'ENTER your residents names, etc'!$B$7:$C$256,2,FALSE)))</f>
        <v/>
      </c>
      <c r="F113" s="115"/>
      <c r="G113" s="116" t="str">
        <f t="shared" si="7"/>
        <v/>
      </c>
      <c r="H113" s="117" t="str">
        <f t="shared" si="9"/>
        <v/>
      </c>
      <c r="I113" s="118" t="str">
        <f t="shared" si="12"/>
        <v/>
      </c>
      <c r="J113" s="119" t="str">
        <f>IF('Falls Diary'!F113="","",IF(AND('Falls Diary'!F113&gt;=Graphs!$C$13,'Falls Diary'!F113&lt;=Graphs!$C$14),"yes","no"))</f>
        <v/>
      </c>
      <c r="K113" s="119" t="str">
        <f>IF('Falls Diary'!F113="","",(IF(Graphs!$C$15="all","yes",(IF(Graphs!$C$15=Table6[[#This Row],[Resident''s name]],"yes","no")))))</f>
        <v/>
      </c>
      <c r="L113" s="119" t="str">
        <f t="shared" si="10"/>
        <v/>
      </c>
      <c r="M113" s="120"/>
      <c r="N113" s="121" t="str">
        <f t="shared" si="11"/>
        <v/>
      </c>
      <c r="O113" s="113"/>
      <c r="P113" s="128"/>
      <c r="Q113" s="125"/>
      <c r="R113" s="83"/>
      <c r="S113" s="125"/>
      <c r="T113" s="83"/>
      <c r="U113" s="83"/>
      <c r="V113" s="83"/>
      <c r="W113" s="125"/>
      <c r="X113" s="63"/>
      <c r="Y113" s="125"/>
      <c r="Z113" s="125"/>
      <c r="AA113" s="126"/>
      <c r="AQ113" s="68" t="str">
        <f>IF('ENTER your residents names, etc'!B119="","",'ENTER your residents names, etc'!B119)</f>
        <v/>
      </c>
      <c r="AR113" s="68" t="str">
        <f>IF('ENTER your residents names, etc'!C207="","",'ENTER your residents names, etc'!C207)</f>
        <v/>
      </c>
    </row>
    <row r="114" spans="1:44">
      <c r="A114" s="112"/>
      <c r="B114" s="83"/>
      <c r="C114" s="83"/>
      <c r="D114" s="191" t="s">
        <v>150</v>
      </c>
      <c r="E114" s="114" t="str">
        <f>IF(D114="","",(VLOOKUP(D114,'ENTER your residents names, etc'!$B$7:$C$256,2,FALSE)))</f>
        <v/>
      </c>
      <c r="F114" s="115"/>
      <c r="G114" s="116" t="str">
        <f t="shared" si="7"/>
        <v/>
      </c>
      <c r="H114" s="117" t="str">
        <f t="shared" si="9"/>
        <v/>
      </c>
      <c r="I114" s="118" t="str">
        <f t="shared" si="12"/>
        <v/>
      </c>
      <c r="J114" s="119" t="str">
        <f>IF('Falls Diary'!F114="","",IF(AND('Falls Diary'!F114&gt;=Graphs!$C$13,'Falls Diary'!F114&lt;=Graphs!$C$14),"yes","no"))</f>
        <v/>
      </c>
      <c r="K114" s="119" t="str">
        <f>IF('Falls Diary'!F114="","",(IF(Graphs!$C$15="all","yes",(IF(Graphs!$C$15=Table6[[#This Row],[Resident''s name]],"yes","no")))))</f>
        <v/>
      </c>
      <c r="L114" s="119" t="str">
        <f t="shared" si="10"/>
        <v/>
      </c>
      <c r="M114" s="120"/>
      <c r="N114" s="121" t="str">
        <f t="shared" si="11"/>
        <v/>
      </c>
      <c r="O114" s="113"/>
      <c r="P114" s="128"/>
      <c r="Q114" s="125"/>
      <c r="R114" s="83"/>
      <c r="S114" s="125"/>
      <c r="T114" s="83"/>
      <c r="U114" s="83"/>
      <c r="V114" s="83"/>
      <c r="W114" s="125"/>
      <c r="X114" s="63"/>
      <c r="Y114" s="125"/>
      <c r="Z114" s="125"/>
      <c r="AA114" s="126"/>
      <c r="AQ114" s="68" t="str">
        <f>IF('ENTER your residents names, etc'!B120="","",'ENTER your residents names, etc'!B120)</f>
        <v/>
      </c>
      <c r="AR114" s="68" t="str">
        <f>IF('ENTER your residents names, etc'!C208="","",'ENTER your residents names, etc'!C208)</f>
        <v/>
      </c>
    </row>
    <row r="115" spans="1:44">
      <c r="A115" s="112"/>
      <c r="B115" s="83"/>
      <c r="C115" s="83"/>
      <c r="D115" s="191" t="s">
        <v>150</v>
      </c>
      <c r="E115" s="114" t="str">
        <f>IF(D115="","",(VLOOKUP(D115,'ENTER your residents names, etc'!$B$7:$C$256,2,FALSE)))</f>
        <v/>
      </c>
      <c r="F115" s="115"/>
      <c r="G115" s="116" t="str">
        <f t="shared" si="7"/>
        <v/>
      </c>
      <c r="H115" s="117" t="str">
        <f t="shared" si="9"/>
        <v/>
      </c>
      <c r="I115" s="118" t="str">
        <f t="shared" si="12"/>
        <v/>
      </c>
      <c r="J115" s="119" t="str">
        <f>IF('Falls Diary'!F115="","",IF(AND('Falls Diary'!F115&gt;=Graphs!$C$13,'Falls Diary'!F115&lt;=Graphs!$C$14),"yes","no"))</f>
        <v/>
      </c>
      <c r="K115" s="119" t="str">
        <f>IF('Falls Diary'!F115="","",(IF(Graphs!$C$15="all","yes",(IF(Graphs!$C$15=Table6[[#This Row],[Resident''s name]],"yes","no")))))</f>
        <v/>
      </c>
      <c r="L115" s="119" t="str">
        <f t="shared" si="10"/>
        <v/>
      </c>
      <c r="M115" s="120"/>
      <c r="N115" s="121" t="str">
        <f t="shared" si="11"/>
        <v/>
      </c>
      <c r="O115" s="113"/>
      <c r="P115" s="128"/>
      <c r="Q115" s="125"/>
      <c r="R115" s="83"/>
      <c r="S115" s="125"/>
      <c r="T115" s="83"/>
      <c r="U115" s="83"/>
      <c r="V115" s="83"/>
      <c r="W115" s="125"/>
      <c r="X115" s="63"/>
      <c r="Y115" s="125"/>
      <c r="Z115" s="125"/>
      <c r="AA115" s="126"/>
      <c r="AQ115" s="68" t="str">
        <f>IF('ENTER your residents names, etc'!B121="","",'ENTER your residents names, etc'!B121)</f>
        <v/>
      </c>
      <c r="AR115" s="68" t="str">
        <f>IF('ENTER your residents names, etc'!C209="","",'ENTER your residents names, etc'!C209)</f>
        <v/>
      </c>
    </row>
    <row r="116" spans="1:44">
      <c r="A116" s="112"/>
      <c r="B116" s="83"/>
      <c r="C116" s="83"/>
      <c r="D116" s="191" t="s">
        <v>150</v>
      </c>
      <c r="E116" s="114" t="str">
        <f>IF(D116="","",(VLOOKUP(D116,'ENTER your residents names, etc'!$B$7:$C$256,2,FALSE)))</f>
        <v/>
      </c>
      <c r="F116" s="115"/>
      <c r="G116" s="116" t="str">
        <f t="shared" ref="G116:G179" si="13">IF(F116="","",CHOOSE(WEEKDAY(F116),"Sunday","Monday","Tuesday","Wednesday","Thursday","Friday","Saturday"))</f>
        <v/>
      </c>
      <c r="H116" s="117" t="str">
        <f t="shared" si="9"/>
        <v/>
      </c>
      <c r="I116" s="118" t="str">
        <f t="shared" si="12"/>
        <v/>
      </c>
      <c r="J116" s="119" t="str">
        <f>IF('Falls Diary'!F116="","",IF(AND('Falls Diary'!F116&gt;=Graphs!$C$13,'Falls Diary'!F116&lt;=Graphs!$C$14),"yes","no"))</f>
        <v/>
      </c>
      <c r="K116" s="119" t="str">
        <f>IF('Falls Diary'!F116="","",(IF(Graphs!$C$15="all","yes",(IF(Graphs!$C$15=Table6[[#This Row],[Resident''s name]],"yes","no")))))</f>
        <v/>
      </c>
      <c r="L116" s="119" t="str">
        <f t="shared" si="10"/>
        <v/>
      </c>
      <c r="M116" s="120"/>
      <c r="N116" s="121" t="str">
        <f t="shared" si="11"/>
        <v/>
      </c>
      <c r="O116" s="113"/>
      <c r="P116" s="128"/>
      <c r="Q116" s="125"/>
      <c r="R116" s="83"/>
      <c r="S116" s="125"/>
      <c r="T116" s="83"/>
      <c r="U116" s="83"/>
      <c r="V116" s="83"/>
      <c r="W116" s="125"/>
      <c r="X116" s="63"/>
      <c r="Y116" s="125"/>
      <c r="Z116" s="125"/>
      <c r="AA116" s="126"/>
      <c r="AQ116" s="68" t="str">
        <f>IF('ENTER your residents names, etc'!B122="","",'ENTER your residents names, etc'!B122)</f>
        <v/>
      </c>
      <c r="AR116" s="68" t="str">
        <f>IF('ENTER your residents names, etc'!C210="","",'ENTER your residents names, etc'!C210)</f>
        <v/>
      </c>
    </row>
    <row r="117" spans="1:44">
      <c r="A117" s="112"/>
      <c r="B117" s="83"/>
      <c r="C117" s="83"/>
      <c r="D117" s="191" t="s">
        <v>150</v>
      </c>
      <c r="E117" s="114" t="str">
        <f>IF(D117="","",(VLOOKUP(D117,'ENTER your residents names, etc'!$B$7:$C$256,2,FALSE)))</f>
        <v/>
      </c>
      <c r="F117" s="115"/>
      <c r="G117" s="116" t="str">
        <f t="shared" si="13"/>
        <v/>
      </c>
      <c r="H117" s="117" t="str">
        <f t="shared" si="9"/>
        <v/>
      </c>
      <c r="I117" s="118" t="str">
        <f t="shared" si="12"/>
        <v/>
      </c>
      <c r="J117" s="119" t="str">
        <f>IF('Falls Diary'!F117="","",IF(AND('Falls Diary'!F117&gt;=Graphs!$C$13,'Falls Diary'!F117&lt;=Graphs!$C$14),"yes","no"))</f>
        <v/>
      </c>
      <c r="K117" s="119" t="str">
        <f>IF('Falls Diary'!F117="","",(IF(Graphs!$C$15="all","yes",(IF(Graphs!$C$15=Table6[[#This Row],[Resident''s name]],"yes","no")))))</f>
        <v/>
      </c>
      <c r="L117" s="119" t="str">
        <f t="shared" si="10"/>
        <v/>
      </c>
      <c r="M117" s="120"/>
      <c r="N117" s="121" t="str">
        <f t="shared" si="11"/>
        <v/>
      </c>
      <c r="O117" s="113"/>
      <c r="P117" s="128"/>
      <c r="Q117" s="125"/>
      <c r="R117" s="83"/>
      <c r="S117" s="125"/>
      <c r="T117" s="83"/>
      <c r="U117" s="83"/>
      <c r="V117" s="83"/>
      <c r="W117" s="125"/>
      <c r="X117" s="63"/>
      <c r="Y117" s="125"/>
      <c r="Z117" s="125"/>
      <c r="AA117" s="126"/>
      <c r="AQ117" s="68" t="str">
        <f>IF('ENTER your residents names, etc'!B123="","",'ENTER your residents names, etc'!B123)</f>
        <v/>
      </c>
      <c r="AR117" s="68" t="str">
        <f>IF('ENTER your residents names, etc'!C211="","",'ENTER your residents names, etc'!C211)</f>
        <v/>
      </c>
    </row>
    <row r="118" spans="1:44">
      <c r="A118" s="112"/>
      <c r="B118" s="83"/>
      <c r="C118" s="83"/>
      <c r="D118" s="191" t="s">
        <v>150</v>
      </c>
      <c r="E118" s="114" t="str">
        <f>IF(D118="","",(VLOOKUP(D118,'ENTER your residents names, etc'!$B$7:$C$256,2,FALSE)))</f>
        <v/>
      </c>
      <c r="F118" s="115"/>
      <c r="G118" s="116" t="str">
        <f t="shared" si="13"/>
        <v/>
      </c>
      <c r="H118" s="117" t="str">
        <f t="shared" si="9"/>
        <v/>
      </c>
      <c r="I118" s="118" t="str">
        <f t="shared" si="12"/>
        <v/>
      </c>
      <c r="J118" s="119" t="str">
        <f>IF('Falls Diary'!F118="","",IF(AND('Falls Diary'!F118&gt;=Graphs!$C$13,'Falls Diary'!F118&lt;=Graphs!$C$14),"yes","no"))</f>
        <v/>
      </c>
      <c r="K118" s="119" t="str">
        <f>IF('Falls Diary'!F118="","",(IF(Graphs!$C$15="all","yes",(IF(Graphs!$C$15=Table6[[#This Row],[Resident''s name]],"yes","no")))))</f>
        <v/>
      </c>
      <c r="L118" s="119" t="str">
        <f t="shared" si="10"/>
        <v/>
      </c>
      <c r="M118" s="120"/>
      <c r="N118" s="121" t="str">
        <f t="shared" si="11"/>
        <v/>
      </c>
      <c r="O118" s="113"/>
      <c r="P118" s="128"/>
      <c r="Q118" s="125"/>
      <c r="R118" s="83"/>
      <c r="S118" s="125"/>
      <c r="T118" s="83"/>
      <c r="U118" s="83"/>
      <c r="V118" s="83"/>
      <c r="W118" s="125"/>
      <c r="X118" s="63"/>
      <c r="Y118" s="125"/>
      <c r="Z118" s="125"/>
      <c r="AA118" s="126"/>
      <c r="AQ118" s="68" t="str">
        <f>IF('ENTER your residents names, etc'!B124="","",'ENTER your residents names, etc'!B124)</f>
        <v/>
      </c>
      <c r="AR118" s="68" t="str">
        <f>IF('ENTER your residents names, etc'!C212="","",'ENTER your residents names, etc'!C212)</f>
        <v/>
      </c>
    </row>
    <row r="119" spans="1:44">
      <c r="A119" s="112"/>
      <c r="B119" s="83"/>
      <c r="C119" s="83"/>
      <c r="D119" s="191" t="s">
        <v>150</v>
      </c>
      <c r="E119" s="114" t="str">
        <f>IF(D119="","",(VLOOKUP(D119,'ENTER your residents names, etc'!$B$7:$C$256,2,FALSE)))</f>
        <v/>
      </c>
      <c r="F119" s="115"/>
      <c r="G119" s="116" t="str">
        <f t="shared" si="13"/>
        <v/>
      </c>
      <c r="H119" s="117" t="str">
        <f t="shared" si="9"/>
        <v/>
      </c>
      <c r="I119" s="118" t="str">
        <f t="shared" si="12"/>
        <v/>
      </c>
      <c r="J119" s="119" t="str">
        <f>IF('Falls Diary'!F119="","",IF(AND('Falls Diary'!F119&gt;=Graphs!$C$13,'Falls Diary'!F119&lt;=Graphs!$C$14),"yes","no"))</f>
        <v/>
      </c>
      <c r="K119" s="119" t="str">
        <f>IF('Falls Diary'!F119="","",(IF(Graphs!$C$15="all","yes",(IF(Graphs!$C$15=Table6[[#This Row],[Resident''s name]],"yes","no")))))</f>
        <v/>
      </c>
      <c r="L119" s="119" t="str">
        <f t="shared" si="10"/>
        <v/>
      </c>
      <c r="M119" s="120"/>
      <c r="N119" s="121" t="str">
        <f t="shared" si="11"/>
        <v/>
      </c>
      <c r="O119" s="113"/>
      <c r="P119" s="128"/>
      <c r="Q119" s="125"/>
      <c r="R119" s="83"/>
      <c r="S119" s="125"/>
      <c r="T119" s="83"/>
      <c r="U119" s="83"/>
      <c r="V119" s="83"/>
      <c r="W119" s="125"/>
      <c r="X119" s="63"/>
      <c r="Y119" s="125"/>
      <c r="Z119" s="125"/>
      <c r="AA119" s="126"/>
      <c r="AQ119" s="68" t="str">
        <f>IF('ENTER your residents names, etc'!B125="","",'ENTER your residents names, etc'!B125)</f>
        <v/>
      </c>
      <c r="AR119" s="68" t="str">
        <f>IF('ENTER your residents names, etc'!C213="","",'ENTER your residents names, etc'!C213)</f>
        <v/>
      </c>
    </row>
    <row r="120" spans="1:44">
      <c r="A120" s="112"/>
      <c r="B120" s="83"/>
      <c r="C120" s="83"/>
      <c r="D120" s="191" t="s">
        <v>150</v>
      </c>
      <c r="E120" s="114" t="str">
        <f>IF(D120="","",(VLOOKUP(D120,'ENTER your residents names, etc'!$B$7:$C$256,2,FALSE)))</f>
        <v/>
      </c>
      <c r="F120" s="115"/>
      <c r="G120" s="116" t="str">
        <f t="shared" si="13"/>
        <v/>
      </c>
      <c r="H120" s="117" t="str">
        <f t="shared" si="9"/>
        <v/>
      </c>
      <c r="I120" s="118" t="str">
        <f t="shared" si="12"/>
        <v/>
      </c>
      <c r="J120" s="119" t="str">
        <f>IF('Falls Diary'!F120="","",IF(AND('Falls Diary'!F120&gt;=Graphs!$C$13,'Falls Diary'!F120&lt;=Graphs!$C$14),"yes","no"))</f>
        <v/>
      </c>
      <c r="K120" s="119" t="str">
        <f>IF('Falls Diary'!F120="","",(IF(Graphs!$C$15="all","yes",(IF(Graphs!$C$15=Table6[[#This Row],[Resident''s name]],"yes","no")))))</f>
        <v/>
      </c>
      <c r="L120" s="119" t="str">
        <f t="shared" si="10"/>
        <v/>
      </c>
      <c r="M120" s="120"/>
      <c r="N120" s="121" t="str">
        <f t="shared" si="11"/>
        <v/>
      </c>
      <c r="O120" s="113"/>
      <c r="P120" s="128"/>
      <c r="Q120" s="125"/>
      <c r="R120" s="83"/>
      <c r="S120" s="125"/>
      <c r="T120" s="83"/>
      <c r="U120" s="83"/>
      <c r="V120" s="83"/>
      <c r="W120" s="125"/>
      <c r="X120" s="63"/>
      <c r="Y120" s="125"/>
      <c r="Z120" s="125"/>
      <c r="AA120" s="126"/>
      <c r="AQ120" s="68" t="str">
        <f>IF('ENTER your residents names, etc'!B126="","",'ENTER your residents names, etc'!B126)</f>
        <v/>
      </c>
      <c r="AR120" s="68" t="str">
        <f>IF('ENTER your residents names, etc'!C214="","",'ENTER your residents names, etc'!C214)</f>
        <v/>
      </c>
    </row>
    <row r="121" spans="1:44">
      <c r="A121" s="112"/>
      <c r="B121" s="83"/>
      <c r="C121" s="83"/>
      <c r="D121" s="191" t="s">
        <v>150</v>
      </c>
      <c r="E121" s="114" t="str">
        <f>IF(D121="","",(VLOOKUP(D121,'ENTER your residents names, etc'!$B$7:$C$256,2,FALSE)))</f>
        <v/>
      </c>
      <c r="F121" s="115"/>
      <c r="G121" s="116" t="str">
        <f t="shared" si="13"/>
        <v/>
      </c>
      <c r="H121" s="117" t="str">
        <f t="shared" si="9"/>
        <v/>
      </c>
      <c r="I121" s="118" t="str">
        <f t="shared" si="12"/>
        <v/>
      </c>
      <c r="J121" s="119" t="str">
        <f>IF('Falls Diary'!F121="","",IF(AND('Falls Diary'!F121&gt;=Graphs!$C$13,'Falls Diary'!F121&lt;=Graphs!$C$14),"yes","no"))</f>
        <v/>
      </c>
      <c r="K121" s="119" t="str">
        <f>IF('Falls Diary'!F121="","",(IF(Graphs!$C$15="all","yes",(IF(Graphs!$C$15=Table6[[#This Row],[Resident''s name]],"yes","no")))))</f>
        <v/>
      </c>
      <c r="L121" s="119" t="str">
        <f t="shared" si="10"/>
        <v/>
      </c>
      <c r="M121" s="120"/>
      <c r="N121" s="121" t="str">
        <f t="shared" si="11"/>
        <v/>
      </c>
      <c r="O121" s="113"/>
      <c r="P121" s="128"/>
      <c r="Q121" s="125"/>
      <c r="R121" s="83"/>
      <c r="S121" s="125"/>
      <c r="T121" s="83"/>
      <c r="U121" s="83"/>
      <c r="V121" s="83"/>
      <c r="W121" s="125"/>
      <c r="X121" s="63"/>
      <c r="Y121" s="125"/>
      <c r="Z121" s="125"/>
      <c r="AA121" s="126"/>
      <c r="AQ121" s="68" t="str">
        <f>IF('ENTER your residents names, etc'!B127="","",'ENTER your residents names, etc'!B127)</f>
        <v/>
      </c>
      <c r="AR121" s="68" t="str">
        <f>IF('ENTER your residents names, etc'!C215="","",'ENTER your residents names, etc'!C215)</f>
        <v/>
      </c>
    </row>
    <row r="122" spans="1:44">
      <c r="A122" s="112"/>
      <c r="B122" s="83"/>
      <c r="C122" s="83"/>
      <c r="D122" s="191" t="s">
        <v>150</v>
      </c>
      <c r="E122" s="114" t="str">
        <f>IF(D122="","",(VLOOKUP(D122,'ENTER your residents names, etc'!$B$7:$C$256,2,FALSE)))</f>
        <v/>
      </c>
      <c r="F122" s="115"/>
      <c r="G122" s="116" t="str">
        <f t="shared" si="13"/>
        <v/>
      </c>
      <c r="H122" s="117" t="str">
        <f t="shared" si="9"/>
        <v/>
      </c>
      <c r="I122" s="118" t="str">
        <f t="shared" si="12"/>
        <v/>
      </c>
      <c r="J122" s="119" t="str">
        <f>IF('Falls Diary'!F122="","",IF(AND('Falls Diary'!F122&gt;=Graphs!$C$13,'Falls Diary'!F122&lt;=Graphs!$C$14),"yes","no"))</f>
        <v/>
      </c>
      <c r="K122" s="119" t="str">
        <f>IF('Falls Diary'!F122="","",(IF(Graphs!$C$15="all","yes",(IF(Graphs!$C$15=Table6[[#This Row],[Resident''s name]],"yes","no")))))</f>
        <v/>
      </c>
      <c r="L122" s="119" t="str">
        <f t="shared" si="10"/>
        <v/>
      </c>
      <c r="M122" s="120"/>
      <c r="N122" s="121" t="str">
        <f t="shared" si="11"/>
        <v/>
      </c>
      <c r="O122" s="113"/>
      <c r="P122" s="128"/>
      <c r="Q122" s="125"/>
      <c r="R122" s="83"/>
      <c r="S122" s="125"/>
      <c r="T122" s="83"/>
      <c r="U122" s="83"/>
      <c r="V122" s="83"/>
      <c r="W122" s="125"/>
      <c r="X122" s="63"/>
      <c r="Y122" s="125"/>
      <c r="Z122" s="125"/>
      <c r="AA122" s="126"/>
      <c r="AQ122" s="68" t="str">
        <f>IF('ENTER your residents names, etc'!B128="","",'ENTER your residents names, etc'!B128)</f>
        <v/>
      </c>
      <c r="AR122" s="68" t="str">
        <f>IF('ENTER your residents names, etc'!C216="","",'ENTER your residents names, etc'!C216)</f>
        <v/>
      </c>
    </row>
    <row r="123" spans="1:44">
      <c r="A123" s="112"/>
      <c r="B123" s="83"/>
      <c r="C123" s="83"/>
      <c r="D123" s="191" t="s">
        <v>150</v>
      </c>
      <c r="E123" s="114" t="str">
        <f>IF(D123="","",(VLOOKUP(D123,'ENTER your residents names, etc'!$B$7:$C$256,2,FALSE)))</f>
        <v/>
      </c>
      <c r="F123" s="115"/>
      <c r="G123" s="116" t="str">
        <f t="shared" si="13"/>
        <v/>
      </c>
      <c r="H123" s="117" t="str">
        <f t="shared" si="9"/>
        <v/>
      </c>
      <c r="I123" s="118" t="str">
        <f t="shared" si="12"/>
        <v/>
      </c>
      <c r="J123" s="119" t="str">
        <f>IF('Falls Diary'!F123="","",IF(AND('Falls Diary'!F123&gt;=Graphs!$C$13,'Falls Diary'!F123&lt;=Graphs!$C$14),"yes","no"))</f>
        <v/>
      </c>
      <c r="K123" s="119" t="str">
        <f>IF('Falls Diary'!F123="","",(IF(Graphs!$C$15="all","yes",(IF(Graphs!$C$15=Table6[[#This Row],[Resident''s name]],"yes","no")))))</f>
        <v/>
      </c>
      <c r="L123" s="119" t="str">
        <f t="shared" si="10"/>
        <v/>
      </c>
      <c r="M123" s="120"/>
      <c r="N123" s="121" t="str">
        <f t="shared" si="11"/>
        <v/>
      </c>
      <c r="O123" s="113"/>
      <c r="P123" s="128"/>
      <c r="Q123" s="125"/>
      <c r="R123" s="83"/>
      <c r="S123" s="125"/>
      <c r="T123" s="83"/>
      <c r="U123" s="83"/>
      <c r="V123" s="83"/>
      <c r="W123" s="125"/>
      <c r="X123" s="63"/>
      <c r="Y123" s="125"/>
      <c r="Z123" s="125"/>
      <c r="AA123" s="126"/>
      <c r="AQ123" s="68" t="str">
        <f>IF('ENTER your residents names, etc'!B129="","",'ENTER your residents names, etc'!B129)</f>
        <v/>
      </c>
      <c r="AR123" s="68" t="str">
        <f>IF('ENTER your residents names, etc'!C217="","",'ENTER your residents names, etc'!C217)</f>
        <v/>
      </c>
    </row>
    <row r="124" spans="1:44">
      <c r="A124" s="112"/>
      <c r="B124" s="83"/>
      <c r="C124" s="83"/>
      <c r="D124" s="191" t="s">
        <v>150</v>
      </c>
      <c r="E124" s="114" t="str">
        <f>IF(D124="","",(VLOOKUP(D124,'ENTER your residents names, etc'!$B$7:$C$256,2,FALSE)))</f>
        <v/>
      </c>
      <c r="F124" s="115"/>
      <c r="G124" s="116" t="str">
        <f t="shared" si="13"/>
        <v/>
      </c>
      <c r="H124" s="117" t="str">
        <f t="shared" si="9"/>
        <v/>
      </c>
      <c r="I124" s="118" t="str">
        <f t="shared" si="12"/>
        <v/>
      </c>
      <c r="J124" s="119" t="str">
        <f>IF('Falls Diary'!F124="","",IF(AND('Falls Diary'!F124&gt;=Graphs!$C$13,'Falls Diary'!F124&lt;=Graphs!$C$14),"yes","no"))</f>
        <v/>
      </c>
      <c r="K124" s="119" t="str">
        <f>IF('Falls Diary'!F124="","",(IF(Graphs!$C$15="all","yes",(IF(Graphs!$C$15=Table6[[#This Row],[Resident''s name]],"yes","no")))))</f>
        <v/>
      </c>
      <c r="L124" s="119" t="str">
        <f t="shared" si="10"/>
        <v/>
      </c>
      <c r="M124" s="120"/>
      <c r="N124" s="121" t="str">
        <f t="shared" si="11"/>
        <v/>
      </c>
      <c r="O124" s="113"/>
      <c r="P124" s="128"/>
      <c r="Q124" s="125"/>
      <c r="R124" s="83"/>
      <c r="S124" s="125"/>
      <c r="T124" s="83"/>
      <c r="U124" s="83"/>
      <c r="V124" s="83"/>
      <c r="W124" s="125"/>
      <c r="X124" s="63"/>
      <c r="Y124" s="125"/>
      <c r="Z124" s="125"/>
      <c r="AA124" s="126"/>
      <c r="AQ124" s="68" t="str">
        <f>IF('ENTER your residents names, etc'!B130="","",'ENTER your residents names, etc'!B130)</f>
        <v/>
      </c>
      <c r="AR124" s="68" t="str">
        <f>IF('ENTER your residents names, etc'!C218="","",'ENTER your residents names, etc'!C218)</f>
        <v/>
      </c>
    </row>
    <row r="125" spans="1:44">
      <c r="A125" s="112"/>
      <c r="B125" s="83"/>
      <c r="C125" s="83"/>
      <c r="D125" s="191" t="s">
        <v>150</v>
      </c>
      <c r="E125" s="114" t="str">
        <f>IF(D125="","",(VLOOKUP(D125,'ENTER your residents names, etc'!$B$7:$C$256,2,FALSE)))</f>
        <v/>
      </c>
      <c r="F125" s="115"/>
      <c r="G125" s="116" t="str">
        <f t="shared" si="13"/>
        <v/>
      </c>
      <c r="H125" s="117" t="str">
        <f t="shared" si="9"/>
        <v/>
      </c>
      <c r="I125" s="118" t="str">
        <f t="shared" si="12"/>
        <v/>
      </c>
      <c r="J125" s="119" t="str">
        <f>IF('Falls Diary'!F125="","",IF(AND('Falls Diary'!F125&gt;=Graphs!$C$13,'Falls Diary'!F125&lt;=Graphs!$C$14),"yes","no"))</f>
        <v/>
      </c>
      <c r="K125" s="119" t="str">
        <f>IF('Falls Diary'!F125="","",(IF(Graphs!$C$15="all","yes",(IF(Graphs!$C$15=Table6[[#This Row],[Resident''s name]],"yes","no")))))</f>
        <v/>
      </c>
      <c r="L125" s="119" t="str">
        <f t="shared" si="10"/>
        <v/>
      </c>
      <c r="M125" s="120"/>
      <c r="N125" s="121" t="str">
        <f t="shared" si="11"/>
        <v/>
      </c>
      <c r="O125" s="113"/>
      <c r="P125" s="128"/>
      <c r="Q125" s="125"/>
      <c r="R125" s="83"/>
      <c r="S125" s="125"/>
      <c r="T125" s="83"/>
      <c r="U125" s="83"/>
      <c r="V125" s="83"/>
      <c r="W125" s="125"/>
      <c r="X125" s="63"/>
      <c r="Y125" s="125"/>
      <c r="Z125" s="125"/>
      <c r="AA125" s="126"/>
      <c r="AQ125" s="68" t="str">
        <f>IF('ENTER your residents names, etc'!B131="","",'ENTER your residents names, etc'!B131)</f>
        <v/>
      </c>
      <c r="AR125" s="68" t="str">
        <f>IF('ENTER your residents names, etc'!C219="","",'ENTER your residents names, etc'!C219)</f>
        <v/>
      </c>
    </row>
    <row r="126" spans="1:44">
      <c r="A126" s="112"/>
      <c r="B126" s="83"/>
      <c r="C126" s="83"/>
      <c r="D126" s="191" t="s">
        <v>150</v>
      </c>
      <c r="E126" s="114" t="str">
        <f>IF(D126="","",(VLOOKUP(D126,'ENTER your residents names, etc'!$B$7:$C$256,2,FALSE)))</f>
        <v/>
      </c>
      <c r="F126" s="115"/>
      <c r="G126" s="116" t="str">
        <f t="shared" si="13"/>
        <v/>
      </c>
      <c r="H126" s="117" t="str">
        <f t="shared" si="9"/>
        <v/>
      </c>
      <c r="I126" s="118" t="str">
        <f t="shared" si="12"/>
        <v/>
      </c>
      <c r="J126" s="119" t="str">
        <f>IF('Falls Diary'!F126="","",IF(AND('Falls Diary'!F126&gt;=Graphs!$C$13,'Falls Diary'!F126&lt;=Graphs!$C$14),"yes","no"))</f>
        <v/>
      </c>
      <c r="K126" s="119" t="str">
        <f>IF('Falls Diary'!F126="","",(IF(Graphs!$C$15="all","yes",(IF(Graphs!$C$15=Table6[[#This Row],[Resident''s name]],"yes","no")))))</f>
        <v/>
      </c>
      <c r="L126" s="119" t="str">
        <f t="shared" si="10"/>
        <v/>
      </c>
      <c r="M126" s="120"/>
      <c r="N126" s="121" t="str">
        <f t="shared" si="11"/>
        <v/>
      </c>
      <c r="O126" s="113"/>
      <c r="P126" s="128"/>
      <c r="Q126" s="125"/>
      <c r="R126" s="83"/>
      <c r="S126" s="125"/>
      <c r="T126" s="83"/>
      <c r="U126" s="83"/>
      <c r="V126" s="83"/>
      <c r="W126" s="125"/>
      <c r="X126" s="63"/>
      <c r="Y126" s="125"/>
      <c r="Z126" s="125"/>
      <c r="AA126" s="126"/>
      <c r="AQ126" s="68" t="str">
        <f>IF('ENTER your residents names, etc'!B132="","",'ENTER your residents names, etc'!B132)</f>
        <v/>
      </c>
      <c r="AR126" s="68" t="str">
        <f>IF('ENTER your residents names, etc'!C220="","",'ENTER your residents names, etc'!C220)</f>
        <v/>
      </c>
    </row>
    <row r="127" spans="1:44">
      <c r="A127" s="112"/>
      <c r="B127" s="83"/>
      <c r="C127" s="83"/>
      <c r="D127" s="191" t="s">
        <v>150</v>
      </c>
      <c r="E127" s="114" t="str">
        <f>IF(D127="","",(VLOOKUP(D127,'ENTER your residents names, etc'!$B$7:$C$256,2,FALSE)))</f>
        <v/>
      </c>
      <c r="F127" s="115"/>
      <c r="G127" s="116" t="str">
        <f t="shared" si="13"/>
        <v/>
      </c>
      <c r="H127" s="117" t="str">
        <f t="shared" si="9"/>
        <v/>
      </c>
      <c r="I127" s="118" t="str">
        <f t="shared" si="12"/>
        <v/>
      </c>
      <c r="J127" s="119" t="str">
        <f>IF('Falls Diary'!F127="","",IF(AND('Falls Diary'!F127&gt;=Graphs!$C$13,'Falls Diary'!F127&lt;=Graphs!$C$14),"yes","no"))</f>
        <v/>
      </c>
      <c r="K127" s="119" t="str">
        <f>IF('Falls Diary'!F127="","",(IF(Graphs!$C$15="all","yes",(IF(Graphs!$C$15=Table6[[#This Row],[Resident''s name]],"yes","no")))))</f>
        <v/>
      </c>
      <c r="L127" s="119" t="str">
        <f t="shared" si="10"/>
        <v/>
      </c>
      <c r="M127" s="120"/>
      <c r="N127" s="121" t="str">
        <f t="shared" si="11"/>
        <v/>
      </c>
      <c r="O127" s="113"/>
      <c r="P127" s="128"/>
      <c r="Q127" s="125"/>
      <c r="R127" s="83"/>
      <c r="S127" s="125"/>
      <c r="T127" s="83"/>
      <c r="U127" s="83"/>
      <c r="V127" s="83"/>
      <c r="W127" s="125"/>
      <c r="X127" s="63"/>
      <c r="Y127" s="125"/>
      <c r="Z127" s="125"/>
      <c r="AA127" s="126"/>
      <c r="AQ127" s="68" t="str">
        <f>IF('ENTER your residents names, etc'!B133="","",'ENTER your residents names, etc'!B133)</f>
        <v/>
      </c>
      <c r="AR127" s="68" t="str">
        <f>IF('ENTER your residents names, etc'!C221="","",'ENTER your residents names, etc'!C221)</f>
        <v/>
      </c>
    </row>
    <row r="128" spans="1:44">
      <c r="A128" s="112"/>
      <c r="B128" s="83"/>
      <c r="C128" s="83"/>
      <c r="D128" s="191" t="s">
        <v>150</v>
      </c>
      <c r="E128" s="114" t="str">
        <f>IF(D128="","",(VLOOKUP(D128,'ENTER your residents names, etc'!$B$7:$C$256,2,FALSE)))</f>
        <v/>
      </c>
      <c r="F128" s="115"/>
      <c r="G128" s="116" t="str">
        <f t="shared" si="13"/>
        <v/>
      </c>
      <c r="H128" s="117" t="str">
        <f t="shared" si="9"/>
        <v/>
      </c>
      <c r="I128" s="118" t="str">
        <f t="shared" si="12"/>
        <v/>
      </c>
      <c r="J128" s="119" t="str">
        <f>IF('Falls Diary'!F128="","",IF(AND('Falls Diary'!F128&gt;=Graphs!$C$13,'Falls Diary'!F128&lt;=Graphs!$C$14),"yes","no"))</f>
        <v/>
      </c>
      <c r="K128" s="119" t="str">
        <f>IF('Falls Diary'!F128="","",(IF(Graphs!$C$15="all","yes",(IF(Graphs!$C$15=Table6[[#This Row],[Resident''s name]],"yes","no")))))</f>
        <v/>
      </c>
      <c r="L128" s="119" t="str">
        <f t="shared" si="10"/>
        <v/>
      </c>
      <c r="M128" s="120"/>
      <c r="N128" s="121" t="str">
        <f t="shared" si="11"/>
        <v/>
      </c>
      <c r="O128" s="113"/>
      <c r="P128" s="128"/>
      <c r="Q128" s="125"/>
      <c r="R128" s="83"/>
      <c r="S128" s="125"/>
      <c r="T128" s="83"/>
      <c r="U128" s="83"/>
      <c r="V128" s="83"/>
      <c r="W128" s="125"/>
      <c r="X128" s="63"/>
      <c r="Y128" s="125"/>
      <c r="Z128" s="125"/>
      <c r="AA128" s="126"/>
      <c r="AQ128" s="68" t="str">
        <f>IF('ENTER your residents names, etc'!B134="","",'ENTER your residents names, etc'!B134)</f>
        <v/>
      </c>
      <c r="AR128" s="68" t="str">
        <f>IF('ENTER your residents names, etc'!C222="","",'ENTER your residents names, etc'!C222)</f>
        <v/>
      </c>
    </row>
    <row r="129" spans="1:44">
      <c r="A129" s="112"/>
      <c r="B129" s="83"/>
      <c r="C129" s="83"/>
      <c r="D129" s="191" t="s">
        <v>150</v>
      </c>
      <c r="E129" s="114" t="str">
        <f>IF(D129="","",(VLOOKUP(D129,'ENTER your residents names, etc'!$B$7:$C$256,2,FALSE)))</f>
        <v/>
      </c>
      <c r="F129" s="115"/>
      <c r="G129" s="116" t="str">
        <f t="shared" si="13"/>
        <v/>
      </c>
      <c r="H129" s="117" t="str">
        <f t="shared" si="9"/>
        <v/>
      </c>
      <c r="I129" s="118" t="str">
        <f t="shared" si="12"/>
        <v/>
      </c>
      <c r="J129" s="119" t="str">
        <f>IF('Falls Diary'!F129="","",IF(AND('Falls Diary'!F129&gt;=Graphs!$C$13,'Falls Diary'!F129&lt;=Graphs!$C$14),"yes","no"))</f>
        <v/>
      </c>
      <c r="K129" s="119" t="str">
        <f>IF('Falls Diary'!F129="","",(IF(Graphs!$C$15="all","yes",(IF(Graphs!$C$15=Table6[[#This Row],[Resident''s name]],"yes","no")))))</f>
        <v/>
      </c>
      <c r="L129" s="119" t="str">
        <f t="shared" si="10"/>
        <v/>
      </c>
      <c r="M129" s="120"/>
      <c r="N129" s="121" t="str">
        <f t="shared" si="11"/>
        <v/>
      </c>
      <c r="O129" s="113"/>
      <c r="P129" s="128"/>
      <c r="Q129" s="125"/>
      <c r="R129" s="83"/>
      <c r="S129" s="125"/>
      <c r="T129" s="83"/>
      <c r="U129" s="83"/>
      <c r="V129" s="83"/>
      <c r="W129" s="125"/>
      <c r="X129" s="63"/>
      <c r="Y129" s="125"/>
      <c r="Z129" s="125"/>
      <c r="AA129" s="126"/>
      <c r="AQ129" s="68" t="str">
        <f>IF('ENTER your residents names, etc'!B135="","",'ENTER your residents names, etc'!B135)</f>
        <v/>
      </c>
      <c r="AR129" s="68" t="str">
        <f>IF('ENTER your residents names, etc'!C223="","",'ENTER your residents names, etc'!C223)</f>
        <v/>
      </c>
    </row>
    <row r="130" spans="1:44">
      <c r="A130" s="112"/>
      <c r="B130" s="83"/>
      <c r="C130" s="83"/>
      <c r="D130" s="191" t="s">
        <v>150</v>
      </c>
      <c r="E130" s="114" t="str">
        <f>IF(D130="","",(VLOOKUP(D130,'ENTER your residents names, etc'!$B$7:$C$256,2,FALSE)))</f>
        <v/>
      </c>
      <c r="F130" s="115"/>
      <c r="G130" s="116" t="str">
        <f t="shared" si="13"/>
        <v/>
      </c>
      <c r="H130" s="117" t="str">
        <f t="shared" ref="H130:H193" si="14">IF(F130="","",F130-WEEKDAY(F130,3))</f>
        <v/>
      </c>
      <c r="I130" s="118" t="str">
        <f t="shared" si="12"/>
        <v/>
      </c>
      <c r="J130" s="119" t="str">
        <f>IF('Falls Diary'!F130="","",IF(AND('Falls Diary'!F130&gt;=Graphs!$C$13,'Falls Diary'!F130&lt;=Graphs!$C$14),"yes","no"))</f>
        <v/>
      </c>
      <c r="K130" s="119" t="str">
        <f>IF('Falls Diary'!F130="","",(IF(Graphs!$C$15="all","yes",(IF(Graphs!$C$15=Table6[[#This Row],[Resident''s name]],"yes","no")))))</f>
        <v/>
      </c>
      <c r="L130" s="119" t="str">
        <f t="shared" ref="L130:L193" si="15">IF(J130="","",IF(AND(J130="yes",K130="yes"), "yes", "no"))</f>
        <v/>
      </c>
      <c r="M130" s="120"/>
      <c r="N130" s="121" t="str">
        <f t="shared" ref="N130:N193" si="16">IF(M130="","",IF(AND($AF$22&lt;=M130,M130&lt;$AG$22),$AH$22,IF(AND($AF$24&lt;=M130,M130&lt;$AG$24),$AH$24,IF(AND($AF$26&lt;=M130,M130&lt;$AG$26),$AH$26,IF(AND($AF$28&lt;=M130,M130&lt;$AG$28),$AH$28,IF(AND($AF$30&lt;=M130,M130&lt;$AG$30),$AH$30,0))))))</f>
        <v/>
      </c>
      <c r="O130" s="113"/>
      <c r="P130" s="128"/>
      <c r="Q130" s="125"/>
      <c r="R130" s="83"/>
      <c r="S130" s="125"/>
      <c r="T130" s="83"/>
      <c r="U130" s="83"/>
      <c r="V130" s="83"/>
      <c r="W130" s="125"/>
      <c r="X130" s="63"/>
      <c r="Y130" s="125"/>
      <c r="Z130" s="125"/>
      <c r="AA130" s="126"/>
      <c r="AQ130" s="68" t="str">
        <f>IF('ENTER your residents names, etc'!B136="","",'ENTER your residents names, etc'!B136)</f>
        <v/>
      </c>
      <c r="AR130" s="68" t="str">
        <f>IF('ENTER your residents names, etc'!C224="","",'ENTER your residents names, etc'!C224)</f>
        <v/>
      </c>
    </row>
    <row r="131" spans="1:44">
      <c r="A131" s="112"/>
      <c r="B131" s="83"/>
      <c r="C131" s="83"/>
      <c r="D131" s="191" t="s">
        <v>150</v>
      </c>
      <c r="E131" s="114" t="str">
        <f>IF(D131="","",(VLOOKUP(D131,'ENTER your residents names, etc'!$B$7:$C$256,2,FALSE)))</f>
        <v/>
      </c>
      <c r="F131" s="115"/>
      <c r="G131" s="116" t="str">
        <f t="shared" si="13"/>
        <v/>
      </c>
      <c r="H131" s="117" t="str">
        <f t="shared" si="14"/>
        <v/>
      </c>
      <c r="I131" s="118" t="str">
        <f t="shared" ref="I131:I194" si="17">IF(F131="","",DATE(YEAR(F131),MONTH(F131),1))</f>
        <v/>
      </c>
      <c r="J131" s="119" t="str">
        <f>IF('Falls Diary'!F131="","",IF(AND('Falls Diary'!F131&gt;=Graphs!$C$13,'Falls Diary'!F131&lt;=Graphs!$C$14),"yes","no"))</f>
        <v/>
      </c>
      <c r="K131" s="119" t="str">
        <f>IF('Falls Diary'!F131="","",(IF(Graphs!$C$15="all","yes",(IF(Graphs!$C$15=Table6[[#This Row],[Resident''s name]],"yes","no")))))</f>
        <v/>
      </c>
      <c r="L131" s="119" t="str">
        <f t="shared" si="15"/>
        <v/>
      </c>
      <c r="M131" s="120"/>
      <c r="N131" s="121" t="str">
        <f t="shared" si="16"/>
        <v/>
      </c>
      <c r="O131" s="113"/>
      <c r="P131" s="128"/>
      <c r="Q131" s="125"/>
      <c r="R131" s="83"/>
      <c r="S131" s="125"/>
      <c r="T131" s="83"/>
      <c r="U131" s="83"/>
      <c r="V131" s="83"/>
      <c r="W131" s="125"/>
      <c r="X131" s="63"/>
      <c r="Y131" s="125"/>
      <c r="Z131" s="125"/>
      <c r="AA131" s="126"/>
      <c r="AQ131" s="68" t="str">
        <f>IF('ENTER your residents names, etc'!B137="","",'ENTER your residents names, etc'!B137)</f>
        <v/>
      </c>
      <c r="AR131" s="68" t="str">
        <f>IF('ENTER your residents names, etc'!C225="","",'ENTER your residents names, etc'!C225)</f>
        <v/>
      </c>
    </row>
    <row r="132" spans="1:44">
      <c r="A132" s="112"/>
      <c r="B132" s="83"/>
      <c r="C132" s="83"/>
      <c r="D132" s="191" t="s">
        <v>150</v>
      </c>
      <c r="E132" s="114" t="str">
        <f>IF(D132="","",(VLOOKUP(D132,'ENTER your residents names, etc'!$B$7:$C$256,2,FALSE)))</f>
        <v/>
      </c>
      <c r="F132" s="115"/>
      <c r="G132" s="116" t="str">
        <f t="shared" si="13"/>
        <v/>
      </c>
      <c r="H132" s="117" t="str">
        <f t="shared" si="14"/>
        <v/>
      </c>
      <c r="I132" s="118" t="str">
        <f t="shared" si="17"/>
        <v/>
      </c>
      <c r="J132" s="119" t="str">
        <f>IF('Falls Diary'!F132="","",IF(AND('Falls Diary'!F132&gt;=Graphs!$C$13,'Falls Diary'!F132&lt;=Graphs!$C$14),"yes","no"))</f>
        <v/>
      </c>
      <c r="K132" s="119" t="str">
        <f>IF('Falls Diary'!F132="","",(IF(Graphs!$C$15="all","yes",(IF(Graphs!$C$15=Table6[[#This Row],[Resident''s name]],"yes","no")))))</f>
        <v/>
      </c>
      <c r="L132" s="119" t="str">
        <f t="shared" si="15"/>
        <v/>
      </c>
      <c r="M132" s="120"/>
      <c r="N132" s="121" t="str">
        <f t="shared" si="16"/>
        <v/>
      </c>
      <c r="O132" s="113"/>
      <c r="P132" s="128"/>
      <c r="Q132" s="125"/>
      <c r="R132" s="83"/>
      <c r="S132" s="125"/>
      <c r="T132" s="83"/>
      <c r="U132" s="83"/>
      <c r="V132" s="83"/>
      <c r="W132" s="125"/>
      <c r="X132" s="63"/>
      <c r="Y132" s="125"/>
      <c r="Z132" s="125"/>
      <c r="AA132" s="126"/>
      <c r="AQ132" s="68" t="str">
        <f>IF('ENTER your residents names, etc'!B138="","",'ENTER your residents names, etc'!B138)</f>
        <v/>
      </c>
      <c r="AR132" s="68" t="str">
        <f>IF('ENTER your residents names, etc'!C226="","",'ENTER your residents names, etc'!C226)</f>
        <v/>
      </c>
    </row>
    <row r="133" spans="1:44">
      <c r="A133" s="112"/>
      <c r="B133" s="83"/>
      <c r="C133" s="83"/>
      <c r="D133" s="191" t="s">
        <v>150</v>
      </c>
      <c r="E133" s="114" t="str">
        <f>IF(D133="","",(VLOOKUP(D133,'ENTER your residents names, etc'!$B$7:$C$256,2,FALSE)))</f>
        <v/>
      </c>
      <c r="F133" s="115"/>
      <c r="G133" s="116" t="str">
        <f t="shared" si="13"/>
        <v/>
      </c>
      <c r="H133" s="117" t="str">
        <f t="shared" si="14"/>
        <v/>
      </c>
      <c r="I133" s="118" t="str">
        <f t="shared" si="17"/>
        <v/>
      </c>
      <c r="J133" s="119" t="str">
        <f>IF('Falls Diary'!F133="","",IF(AND('Falls Diary'!F133&gt;=Graphs!$C$13,'Falls Diary'!F133&lt;=Graphs!$C$14),"yes","no"))</f>
        <v/>
      </c>
      <c r="K133" s="119" t="str">
        <f>IF('Falls Diary'!F133="","",(IF(Graphs!$C$15="all","yes",(IF(Graphs!$C$15=Table6[[#This Row],[Resident''s name]],"yes","no")))))</f>
        <v/>
      </c>
      <c r="L133" s="119" t="str">
        <f t="shared" si="15"/>
        <v/>
      </c>
      <c r="M133" s="120"/>
      <c r="N133" s="121" t="str">
        <f t="shared" si="16"/>
        <v/>
      </c>
      <c r="O133" s="113"/>
      <c r="P133" s="128"/>
      <c r="Q133" s="125"/>
      <c r="R133" s="83"/>
      <c r="S133" s="125"/>
      <c r="T133" s="83"/>
      <c r="U133" s="83"/>
      <c r="V133" s="83"/>
      <c r="W133" s="125"/>
      <c r="X133" s="63"/>
      <c r="Y133" s="125"/>
      <c r="Z133" s="125"/>
      <c r="AA133" s="126"/>
      <c r="AQ133" s="68" t="str">
        <f>IF('ENTER your residents names, etc'!B139="","",'ENTER your residents names, etc'!B139)</f>
        <v/>
      </c>
      <c r="AR133" s="68" t="str">
        <f>IF('ENTER your residents names, etc'!C227="","",'ENTER your residents names, etc'!C227)</f>
        <v/>
      </c>
    </row>
    <row r="134" spans="1:44">
      <c r="A134" s="112"/>
      <c r="B134" s="83"/>
      <c r="C134" s="83"/>
      <c r="D134" s="191" t="s">
        <v>150</v>
      </c>
      <c r="E134" s="114" t="str">
        <f>IF(D134="","",(VLOOKUP(D134,'ENTER your residents names, etc'!$B$7:$C$256,2,FALSE)))</f>
        <v/>
      </c>
      <c r="F134" s="115"/>
      <c r="G134" s="116" t="str">
        <f t="shared" si="13"/>
        <v/>
      </c>
      <c r="H134" s="117" t="str">
        <f t="shared" si="14"/>
        <v/>
      </c>
      <c r="I134" s="118" t="str">
        <f t="shared" si="17"/>
        <v/>
      </c>
      <c r="J134" s="119" t="str">
        <f>IF('Falls Diary'!F134="","",IF(AND('Falls Diary'!F134&gt;=Graphs!$C$13,'Falls Diary'!F134&lt;=Graphs!$C$14),"yes","no"))</f>
        <v/>
      </c>
      <c r="K134" s="119" t="str">
        <f>IF('Falls Diary'!F134="","",(IF(Graphs!$C$15="all","yes",(IF(Graphs!$C$15=Table6[[#This Row],[Resident''s name]],"yes","no")))))</f>
        <v/>
      </c>
      <c r="L134" s="119" t="str">
        <f t="shared" si="15"/>
        <v/>
      </c>
      <c r="M134" s="120"/>
      <c r="N134" s="121" t="str">
        <f t="shared" si="16"/>
        <v/>
      </c>
      <c r="O134" s="113"/>
      <c r="P134" s="128"/>
      <c r="Q134" s="125"/>
      <c r="R134" s="83"/>
      <c r="S134" s="125"/>
      <c r="T134" s="83"/>
      <c r="U134" s="83"/>
      <c r="V134" s="83"/>
      <c r="W134" s="125"/>
      <c r="X134" s="63"/>
      <c r="Y134" s="125"/>
      <c r="Z134" s="125"/>
      <c r="AA134" s="126"/>
      <c r="AQ134" s="68" t="str">
        <f>IF('ENTER your residents names, etc'!B140="","",'ENTER your residents names, etc'!B140)</f>
        <v/>
      </c>
      <c r="AR134" s="68" t="str">
        <f>IF('ENTER your residents names, etc'!C228="","",'ENTER your residents names, etc'!C228)</f>
        <v/>
      </c>
    </row>
    <row r="135" spans="1:44">
      <c r="A135" s="112"/>
      <c r="B135" s="83"/>
      <c r="C135" s="83"/>
      <c r="D135" s="191" t="s">
        <v>150</v>
      </c>
      <c r="E135" s="114" t="str">
        <f>IF(D135="","",(VLOOKUP(D135,'ENTER your residents names, etc'!$B$7:$C$256,2,FALSE)))</f>
        <v/>
      </c>
      <c r="F135" s="115"/>
      <c r="G135" s="116" t="str">
        <f t="shared" si="13"/>
        <v/>
      </c>
      <c r="H135" s="117" t="str">
        <f t="shared" si="14"/>
        <v/>
      </c>
      <c r="I135" s="118" t="str">
        <f t="shared" si="17"/>
        <v/>
      </c>
      <c r="J135" s="119" t="str">
        <f>IF('Falls Diary'!F135="","",IF(AND('Falls Diary'!F135&gt;=Graphs!$C$13,'Falls Diary'!F135&lt;=Graphs!$C$14),"yes","no"))</f>
        <v/>
      </c>
      <c r="K135" s="119" t="str">
        <f>IF('Falls Diary'!F135="","",(IF(Graphs!$C$15="all","yes",(IF(Graphs!$C$15=Table6[[#This Row],[Resident''s name]],"yes","no")))))</f>
        <v/>
      </c>
      <c r="L135" s="119" t="str">
        <f t="shared" si="15"/>
        <v/>
      </c>
      <c r="M135" s="120"/>
      <c r="N135" s="121" t="str">
        <f t="shared" si="16"/>
        <v/>
      </c>
      <c r="O135" s="113"/>
      <c r="P135" s="128"/>
      <c r="Q135" s="125"/>
      <c r="R135" s="83"/>
      <c r="S135" s="125"/>
      <c r="T135" s="83"/>
      <c r="U135" s="83"/>
      <c r="V135" s="83"/>
      <c r="W135" s="125"/>
      <c r="X135" s="63"/>
      <c r="Y135" s="125"/>
      <c r="Z135" s="125"/>
      <c r="AA135" s="126"/>
      <c r="AQ135" s="68" t="str">
        <f>IF('ENTER your residents names, etc'!B141="","",'ENTER your residents names, etc'!B141)</f>
        <v/>
      </c>
      <c r="AR135" s="68" t="str">
        <f>IF('ENTER your residents names, etc'!C229="","",'ENTER your residents names, etc'!C229)</f>
        <v/>
      </c>
    </row>
    <row r="136" spans="1:44">
      <c r="A136" s="112"/>
      <c r="B136" s="83"/>
      <c r="C136" s="83"/>
      <c r="D136" s="191" t="s">
        <v>150</v>
      </c>
      <c r="E136" s="114" t="str">
        <f>IF(D136="","",(VLOOKUP(D136,'ENTER your residents names, etc'!$B$7:$C$256,2,FALSE)))</f>
        <v/>
      </c>
      <c r="F136" s="115"/>
      <c r="G136" s="116" t="str">
        <f t="shared" si="13"/>
        <v/>
      </c>
      <c r="H136" s="117" t="str">
        <f t="shared" si="14"/>
        <v/>
      </c>
      <c r="I136" s="118" t="str">
        <f t="shared" si="17"/>
        <v/>
      </c>
      <c r="J136" s="119" t="str">
        <f>IF('Falls Diary'!F136="","",IF(AND('Falls Diary'!F136&gt;=Graphs!$C$13,'Falls Diary'!F136&lt;=Graphs!$C$14),"yes","no"))</f>
        <v/>
      </c>
      <c r="K136" s="119" t="str">
        <f>IF('Falls Diary'!F136="","",(IF(Graphs!$C$15="all","yes",(IF(Graphs!$C$15=Table6[[#This Row],[Resident''s name]],"yes","no")))))</f>
        <v/>
      </c>
      <c r="L136" s="119" t="str">
        <f t="shared" si="15"/>
        <v/>
      </c>
      <c r="M136" s="120"/>
      <c r="N136" s="121" t="str">
        <f t="shared" si="16"/>
        <v/>
      </c>
      <c r="O136" s="113"/>
      <c r="P136" s="128"/>
      <c r="Q136" s="125"/>
      <c r="R136" s="83"/>
      <c r="S136" s="125"/>
      <c r="T136" s="83"/>
      <c r="U136" s="83"/>
      <c r="V136" s="83"/>
      <c r="W136" s="125"/>
      <c r="X136" s="63"/>
      <c r="Y136" s="125"/>
      <c r="Z136" s="125"/>
      <c r="AA136" s="126"/>
      <c r="AQ136" s="68" t="str">
        <f>IF('ENTER your residents names, etc'!B142="","",'ENTER your residents names, etc'!B142)</f>
        <v/>
      </c>
      <c r="AR136" s="68" t="str">
        <f>IF('ENTER your residents names, etc'!C230="","",'ENTER your residents names, etc'!C230)</f>
        <v/>
      </c>
    </row>
    <row r="137" spans="1:44">
      <c r="A137" s="112"/>
      <c r="B137" s="83"/>
      <c r="C137" s="83"/>
      <c r="D137" s="191" t="s">
        <v>150</v>
      </c>
      <c r="E137" s="114" t="str">
        <f>IF(D137="","",(VLOOKUP(D137,'ENTER your residents names, etc'!$B$7:$C$256,2,FALSE)))</f>
        <v/>
      </c>
      <c r="F137" s="115"/>
      <c r="G137" s="116" t="str">
        <f t="shared" si="13"/>
        <v/>
      </c>
      <c r="H137" s="117" t="str">
        <f t="shared" si="14"/>
        <v/>
      </c>
      <c r="I137" s="118" t="str">
        <f t="shared" si="17"/>
        <v/>
      </c>
      <c r="J137" s="119" t="str">
        <f>IF('Falls Diary'!F137="","",IF(AND('Falls Diary'!F137&gt;=Graphs!$C$13,'Falls Diary'!F137&lt;=Graphs!$C$14),"yes","no"))</f>
        <v/>
      </c>
      <c r="K137" s="119" t="str">
        <f>IF('Falls Diary'!F137="","",(IF(Graphs!$C$15="all","yes",(IF(Graphs!$C$15=Table6[[#This Row],[Resident''s name]],"yes","no")))))</f>
        <v/>
      </c>
      <c r="L137" s="119" t="str">
        <f t="shared" si="15"/>
        <v/>
      </c>
      <c r="M137" s="120"/>
      <c r="N137" s="121" t="str">
        <f t="shared" si="16"/>
        <v/>
      </c>
      <c r="O137" s="113"/>
      <c r="P137" s="128"/>
      <c r="Q137" s="125"/>
      <c r="R137" s="83"/>
      <c r="S137" s="125"/>
      <c r="T137" s="83"/>
      <c r="U137" s="83"/>
      <c r="V137" s="83"/>
      <c r="W137" s="125"/>
      <c r="X137" s="63"/>
      <c r="Y137" s="125"/>
      <c r="Z137" s="125"/>
      <c r="AA137" s="126"/>
      <c r="AQ137" s="68" t="str">
        <f>IF('ENTER your residents names, etc'!B143="","",'ENTER your residents names, etc'!B143)</f>
        <v/>
      </c>
      <c r="AR137" s="68" t="str">
        <f>IF('ENTER your residents names, etc'!C231="","",'ENTER your residents names, etc'!C231)</f>
        <v/>
      </c>
    </row>
    <row r="138" spans="1:44">
      <c r="A138" s="112"/>
      <c r="B138" s="83"/>
      <c r="C138" s="83"/>
      <c r="D138" s="191" t="s">
        <v>150</v>
      </c>
      <c r="E138" s="114" t="str">
        <f>IF(D138="","",(VLOOKUP(D138,'ENTER your residents names, etc'!$B$7:$C$256,2,FALSE)))</f>
        <v/>
      </c>
      <c r="F138" s="115"/>
      <c r="G138" s="116" t="str">
        <f t="shared" si="13"/>
        <v/>
      </c>
      <c r="H138" s="117" t="str">
        <f t="shared" si="14"/>
        <v/>
      </c>
      <c r="I138" s="118" t="str">
        <f t="shared" si="17"/>
        <v/>
      </c>
      <c r="J138" s="119" t="str">
        <f>IF('Falls Diary'!F138="","",IF(AND('Falls Diary'!F138&gt;=Graphs!$C$13,'Falls Diary'!F138&lt;=Graphs!$C$14),"yes","no"))</f>
        <v/>
      </c>
      <c r="K138" s="119" t="str">
        <f>IF('Falls Diary'!F138="","",(IF(Graphs!$C$15="all","yes",(IF(Graphs!$C$15=Table6[[#This Row],[Resident''s name]],"yes","no")))))</f>
        <v/>
      </c>
      <c r="L138" s="119" t="str">
        <f t="shared" si="15"/>
        <v/>
      </c>
      <c r="M138" s="120"/>
      <c r="N138" s="121" t="str">
        <f t="shared" si="16"/>
        <v/>
      </c>
      <c r="O138" s="113"/>
      <c r="P138" s="128"/>
      <c r="Q138" s="125"/>
      <c r="R138" s="83"/>
      <c r="S138" s="125"/>
      <c r="T138" s="83"/>
      <c r="U138" s="83"/>
      <c r="V138" s="83"/>
      <c r="W138" s="125"/>
      <c r="X138" s="63"/>
      <c r="Y138" s="125"/>
      <c r="Z138" s="125"/>
      <c r="AA138" s="126"/>
      <c r="AQ138" s="68" t="str">
        <f>IF('ENTER your residents names, etc'!B144="","",'ENTER your residents names, etc'!B144)</f>
        <v/>
      </c>
      <c r="AR138" s="68" t="str">
        <f>IF('ENTER your residents names, etc'!C232="","",'ENTER your residents names, etc'!C232)</f>
        <v/>
      </c>
    </row>
    <row r="139" spans="1:44">
      <c r="A139" s="112"/>
      <c r="B139" s="83"/>
      <c r="C139" s="83"/>
      <c r="D139" s="191" t="s">
        <v>150</v>
      </c>
      <c r="E139" s="114" t="str">
        <f>IF(D139="","",(VLOOKUP(D139,'ENTER your residents names, etc'!$B$7:$C$256,2,FALSE)))</f>
        <v/>
      </c>
      <c r="F139" s="115"/>
      <c r="G139" s="116" t="str">
        <f t="shared" si="13"/>
        <v/>
      </c>
      <c r="H139" s="117" t="str">
        <f t="shared" si="14"/>
        <v/>
      </c>
      <c r="I139" s="118" t="str">
        <f t="shared" si="17"/>
        <v/>
      </c>
      <c r="J139" s="119" t="str">
        <f>IF('Falls Diary'!F139="","",IF(AND('Falls Diary'!F139&gt;=Graphs!$C$13,'Falls Diary'!F139&lt;=Graphs!$C$14),"yes","no"))</f>
        <v/>
      </c>
      <c r="K139" s="119" t="str">
        <f>IF('Falls Diary'!F139="","",(IF(Graphs!$C$15="all","yes",(IF(Graphs!$C$15=Table6[[#This Row],[Resident''s name]],"yes","no")))))</f>
        <v/>
      </c>
      <c r="L139" s="119" t="str">
        <f t="shared" si="15"/>
        <v/>
      </c>
      <c r="M139" s="120"/>
      <c r="N139" s="121" t="str">
        <f t="shared" si="16"/>
        <v/>
      </c>
      <c r="O139" s="113"/>
      <c r="P139" s="128"/>
      <c r="Q139" s="125"/>
      <c r="R139" s="83"/>
      <c r="S139" s="125"/>
      <c r="T139" s="83"/>
      <c r="U139" s="83"/>
      <c r="V139" s="83"/>
      <c r="W139" s="125"/>
      <c r="X139" s="63"/>
      <c r="Y139" s="125"/>
      <c r="Z139" s="125"/>
      <c r="AA139" s="126"/>
      <c r="AQ139" s="68" t="str">
        <f>IF('ENTER your residents names, etc'!B145="","",'ENTER your residents names, etc'!B145)</f>
        <v/>
      </c>
      <c r="AR139" s="68" t="str">
        <f>IF('ENTER your residents names, etc'!C233="","",'ENTER your residents names, etc'!C233)</f>
        <v/>
      </c>
    </row>
    <row r="140" spans="1:44">
      <c r="A140" s="112"/>
      <c r="B140" s="83"/>
      <c r="C140" s="83"/>
      <c r="D140" s="191" t="s">
        <v>150</v>
      </c>
      <c r="E140" s="114" t="str">
        <f>IF(D140="","",(VLOOKUP(D140,'ENTER your residents names, etc'!$B$7:$C$256,2,FALSE)))</f>
        <v/>
      </c>
      <c r="F140" s="115"/>
      <c r="G140" s="116" t="str">
        <f t="shared" si="13"/>
        <v/>
      </c>
      <c r="H140" s="117" t="str">
        <f t="shared" si="14"/>
        <v/>
      </c>
      <c r="I140" s="118" t="str">
        <f t="shared" si="17"/>
        <v/>
      </c>
      <c r="J140" s="119" t="str">
        <f>IF('Falls Diary'!F140="","",IF(AND('Falls Diary'!F140&gt;=Graphs!$C$13,'Falls Diary'!F140&lt;=Graphs!$C$14),"yes","no"))</f>
        <v/>
      </c>
      <c r="K140" s="119" t="str">
        <f>IF('Falls Diary'!F140="","",(IF(Graphs!$C$15="all","yes",(IF(Graphs!$C$15=Table6[[#This Row],[Resident''s name]],"yes","no")))))</f>
        <v/>
      </c>
      <c r="L140" s="119" t="str">
        <f t="shared" si="15"/>
        <v/>
      </c>
      <c r="M140" s="120"/>
      <c r="N140" s="121" t="str">
        <f t="shared" si="16"/>
        <v/>
      </c>
      <c r="O140" s="113"/>
      <c r="P140" s="128"/>
      <c r="Q140" s="125"/>
      <c r="R140" s="83"/>
      <c r="S140" s="125"/>
      <c r="T140" s="83"/>
      <c r="U140" s="83"/>
      <c r="V140" s="83"/>
      <c r="W140" s="125"/>
      <c r="X140" s="63"/>
      <c r="Y140" s="125"/>
      <c r="Z140" s="125"/>
      <c r="AA140" s="126"/>
      <c r="AQ140" s="68" t="str">
        <f>IF('ENTER your residents names, etc'!B146="","",'ENTER your residents names, etc'!B146)</f>
        <v/>
      </c>
      <c r="AR140" s="68" t="str">
        <f>IF('ENTER your residents names, etc'!C234="","",'ENTER your residents names, etc'!C234)</f>
        <v/>
      </c>
    </row>
    <row r="141" spans="1:44">
      <c r="A141" s="112"/>
      <c r="B141" s="83"/>
      <c r="C141" s="83"/>
      <c r="D141" s="191" t="s">
        <v>150</v>
      </c>
      <c r="E141" s="114" t="str">
        <f>IF(D141="","",(VLOOKUP(D141,'ENTER your residents names, etc'!$B$7:$C$256,2,FALSE)))</f>
        <v/>
      </c>
      <c r="F141" s="115"/>
      <c r="G141" s="116" t="str">
        <f t="shared" si="13"/>
        <v/>
      </c>
      <c r="H141" s="117" t="str">
        <f t="shared" si="14"/>
        <v/>
      </c>
      <c r="I141" s="118" t="str">
        <f t="shared" si="17"/>
        <v/>
      </c>
      <c r="J141" s="119" t="str">
        <f>IF('Falls Diary'!F141="","",IF(AND('Falls Diary'!F141&gt;=Graphs!$C$13,'Falls Diary'!F141&lt;=Graphs!$C$14),"yes","no"))</f>
        <v/>
      </c>
      <c r="K141" s="119" t="str">
        <f>IF('Falls Diary'!F141="","",(IF(Graphs!$C$15="all","yes",(IF(Graphs!$C$15=Table6[[#This Row],[Resident''s name]],"yes","no")))))</f>
        <v/>
      </c>
      <c r="L141" s="119" t="str">
        <f t="shared" si="15"/>
        <v/>
      </c>
      <c r="M141" s="120"/>
      <c r="N141" s="121" t="str">
        <f t="shared" si="16"/>
        <v/>
      </c>
      <c r="O141" s="113"/>
      <c r="P141" s="128"/>
      <c r="Q141" s="125"/>
      <c r="R141" s="83"/>
      <c r="S141" s="125"/>
      <c r="T141" s="83"/>
      <c r="U141" s="83"/>
      <c r="V141" s="83"/>
      <c r="W141" s="125"/>
      <c r="X141" s="63"/>
      <c r="Y141" s="125"/>
      <c r="Z141" s="125"/>
      <c r="AA141" s="126"/>
      <c r="AQ141" s="68" t="str">
        <f>IF('ENTER your residents names, etc'!B147="","",'ENTER your residents names, etc'!B147)</f>
        <v/>
      </c>
      <c r="AR141" s="68" t="str">
        <f>IF('ENTER your residents names, etc'!C235="","",'ENTER your residents names, etc'!C235)</f>
        <v/>
      </c>
    </row>
    <row r="142" spans="1:44">
      <c r="A142" s="112"/>
      <c r="B142" s="83"/>
      <c r="C142" s="83"/>
      <c r="D142" s="191" t="s">
        <v>150</v>
      </c>
      <c r="E142" s="114" t="str">
        <f>IF(D142="","",(VLOOKUP(D142,'ENTER your residents names, etc'!$B$7:$C$256,2,FALSE)))</f>
        <v/>
      </c>
      <c r="F142" s="115"/>
      <c r="G142" s="116" t="str">
        <f t="shared" si="13"/>
        <v/>
      </c>
      <c r="H142" s="117" t="str">
        <f t="shared" si="14"/>
        <v/>
      </c>
      <c r="I142" s="118" t="str">
        <f t="shared" si="17"/>
        <v/>
      </c>
      <c r="J142" s="119" t="str">
        <f>IF('Falls Diary'!F142="","",IF(AND('Falls Diary'!F142&gt;=Graphs!$C$13,'Falls Diary'!F142&lt;=Graphs!$C$14),"yes","no"))</f>
        <v/>
      </c>
      <c r="K142" s="119" t="str">
        <f>IF('Falls Diary'!F142="","",(IF(Graphs!$C$15="all","yes",(IF(Graphs!$C$15=Table6[[#This Row],[Resident''s name]],"yes","no")))))</f>
        <v/>
      </c>
      <c r="L142" s="119" t="str">
        <f t="shared" si="15"/>
        <v/>
      </c>
      <c r="M142" s="120"/>
      <c r="N142" s="121" t="str">
        <f t="shared" si="16"/>
        <v/>
      </c>
      <c r="O142" s="113"/>
      <c r="P142" s="128"/>
      <c r="Q142" s="125"/>
      <c r="R142" s="83"/>
      <c r="S142" s="125"/>
      <c r="T142" s="83"/>
      <c r="U142" s="83"/>
      <c r="V142" s="83"/>
      <c r="W142" s="125"/>
      <c r="X142" s="63"/>
      <c r="Y142" s="125"/>
      <c r="Z142" s="125"/>
      <c r="AA142" s="126"/>
      <c r="AQ142" s="68" t="str">
        <f>IF('ENTER your residents names, etc'!B148="","",'ENTER your residents names, etc'!B148)</f>
        <v/>
      </c>
      <c r="AR142" s="68" t="str">
        <f>IF('ENTER your residents names, etc'!C236="","",'ENTER your residents names, etc'!C236)</f>
        <v/>
      </c>
    </row>
    <row r="143" spans="1:44">
      <c r="A143" s="112"/>
      <c r="B143" s="83"/>
      <c r="C143" s="83"/>
      <c r="D143" s="191" t="s">
        <v>150</v>
      </c>
      <c r="E143" s="114" t="str">
        <f>IF(D143="","",(VLOOKUP(D143,'ENTER your residents names, etc'!$B$7:$C$256,2,FALSE)))</f>
        <v/>
      </c>
      <c r="F143" s="115"/>
      <c r="G143" s="116" t="str">
        <f t="shared" si="13"/>
        <v/>
      </c>
      <c r="H143" s="117" t="str">
        <f t="shared" si="14"/>
        <v/>
      </c>
      <c r="I143" s="118" t="str">
        <f t="shared" si="17"/>
        <v/>
      </c>
      <c r="J143" s="119" t="str">
        <f>IF('Falls Diary'!F143="","",IF(AND('Falls Diary'!F143&gt;=Graphs!$C$13,'Falls Diary'!F143&lt;=Graphs!$C$14),"yes","no"))</f>
        <v/>
      </c>
      <c r="K143" s="119" t="str">
        <f>IF('Falls Diary'!F143="","",(IF(Graphs!$C$15="all","yes",(IF(Graphs!$C$15=Table6[[#This Row],[Resident''s name]],"yes","no")))))</f>
        <v/>
      </c>
      <c r="L143" s="119" t="str">
        <f t="shared" si="15"/>
        <v/>
      </c>
      <c r="M143" s="120"/>
      <c r="N143" s="121" t="str">
        <f t="shared" si="16"/>
        <v/>
      </c>
      <c r="O143" s="113"/>
      <c r="P143" s="128"/>
      <c r="Q143" s="125"/>
      <c r="R143" s="83"/>
      <c r="S143" s="125"/>
      <c r="T143" s="83"/>
      <c r="U143" s="83"/>
      <c r="V143" s="83"/>
      <c r="W143" s="125"/>
      <c r="X143" s="63"/>
      <c r="Y143" s="125"/>
      <c r="Z143" s="125"/>
      <c r="AA143" s="126"/>
      <c r="AQ143" s="68" t="str">
        <f>IF('ENTER your residents names, etc'!B149="","",'ENTER your residents names, etc'!B149)</f>
        <v/>
      </c>
      <c r="AR143" s="68" t="str">
        <f>IF('ENTER your residents names, etc'!C237="","",'ENTER your residents names, etc'!C237)</f>
        <v/>
      </c>
    </row>
    <row r="144" spans="1:44">
      <c r="A144" s="112"/>
      <c r="B144" s="83"/>
      <c r="C144" s="83"/>
      <c r="D144" s="191" t="s">
        <v>150</v>
      </c>
      <c r="E144" s="114" t="str">
        <f>IF(D144="","",(VLOOKUP(D144,'ENTER your residents names, etc'!$B$7:$C$256,2,FALSE)))</f>
        <v/>
      </c>
      <c r="F144" s="115"/>
      <c r="G144" s="116" t="str">
        <f t="shared" si="13"/>
        <v/>
      </c>
      <c r="H144" s="117" t="str">
        <f t="shared" si="14"/>
        <v/>
      </c>
      <c r="I144" s="118" t="str">
        <f t="shared" si="17"/>
        <v/>
      </c>
      <c r="J144" s="119" t="str">
        <f>IF('Falls Diary'!F144="","",IF(AND('Falls Diary'!F144&gt;=Graphs!$C$13,'Falls Diary'!F144&lt;=Graphs!$C$14),"yes","no"))</f>
        <v/>
      </c>
      <c r="K144" s="119" t="str">
        <f>IF('Falls Diary'!F144="","",(IF(Graphs!$C$15="all","yes",(IF(Graphs!$C$15=Table6[[#This Row],[Resident''s name]],"yes","no")))))</f>
        <v/>
      </c>
      <c r="L144" s="119" t="str">
        <f t="shared" si="15"/>
        <v/>
      </c>
      <c r="M144" s="120"/>
      <c r="N144" s="121" t="str">
        <f t="shared" si="16"/>
        <v/>
      </c>
      <c r="O144" s="113"/>
      <c r="P144" s="128"/>
      <c r="Q144" s="125"/>
      <c r="R144" s="83"/>
      <c r="S144" s="125"/>
      <c r="T144" s="83"/>
      <c r="U144" s="83"/>
      <c r="V144" s="83"/>
      <c r="W144" s="125"/>
      <c r="X144" s="63"/>
      <c r="Y144" s="125"/>
      <c r="Z144" s="125"/>
      <c r="AA144" s="126"/>
      <c r="AQ144" s="68" t="str">
        <f>IF('ENTER your residents names, etc'!B150="","",'ENTER your residents names, etc'!B150)</f>
        <v/>
      </c>
      <c r="AR144" s="68" t="str">
        <f>IF('ENTER your residents names, etc'!C238="","",'ENTER your residents names, etc'!C238)</f>
        <v/>
      </c>
    </row>
    <row r="145" spans="1:44">
      <c r="A145" s="112"/>
      <c r="B145" s="83"/>
      <c r="C145" s="83"/>
      <c r="D145" s="191" t="s">
        <v>150</v>
      </c>
      <c r="E145" s="114" t="str">
        <f>IF(D145="","",(VLOOKUP(D145,'ENTER your residents names, etc'!$B$7:$C$256,2,FALSE)))</f>
        <v/>
      </c>
      <c r="F145" s="115"/>
      <c r="G145" s="116" t="str">
        <f t="shared" si="13"/>
        <v/>
      </c>
      <c r="H145" s="117" t="str">
        <f t="shared" si="14"/>
        <v/>
      </c>
      <c r="I145" s="118" t="str">
        <f t="shared" si="17"/>
        <v/>
      </c>
      <c r="J145" s="119" t="str">
        <f>IF('Falls Diary'!F145="","",IF(AND('Falls Diary'!F145&gt;=Graphs!$C$13,'Falls Diary'!F145&lt;=Graphs!$C$14),"yes","no"))</f>
        <v/>
      </c>
      <c r="K145" s="119" t="str">
        <f>IF('Falls Diary'!F145="","",(IF(Graphs!$C$15="all","yes",(IF(Graphs!$C$15=Table6[[#This Row],[Resident''s name]],"yes","no")))))</f>
        <v/>
      </c>
      <c r="L145" s="119" t="str">
        <f t="shared" si="15"/>
        <v/>
      </c>
      <c r="M145" s="120"/>
      <c r="N145" s="121" t="str">
        <f t="shared" si="16"/>
        <v/>
      </c>
      <c r="O145" s="113"/>
      <c r="P145" s="128"/>
      <c r="Q145" s="125"/>
      <c r="R145" s="83"/>
      <c r="S145" s="125"/>
      <c r="T145" s="83"/>
      <c r="U145" s="83"/>
      <c r="V145" s="83"/>
      <c r="W145" s="125"/>
      <c r="X145" s="63"/>
      <c r="Y145" s="125"/>
      <c r="Z145" s="125"/>
      <c r="AA145" s="126"/>
      <c r="AQ145" s="68" t="str">
        <f>IF('ENTER your residents names, etc'!B151="","",'ENTER your residents names, etc'!B151)</f>
        <v/>
      </c>
      <c r="AR145" s="68" t="str">
        <f>IF('ENTER your residents names, etc'!C239="","",'ENTER your residents names, etc'!C239)</f>
        <v/>
      </c>
    </row>
    <row r="146" spans="1:44">
      <c r="A146" s="112"/>
      <c r="B146" s="83"/>
      <c r="C146" s="83"/>
      <c r="D146" s="191" t="s">
        <v>150</v>
      </c>
      <c r="E146" s="114" t="str">
        <f>IF(D146="","",(VLOOKUP(D146,'ENTER your residents names, etc'!$B$7:$C$256,2,FALSE)))</f>
        <v/>
      </c>
      <c r="F146" s="115"/>
      <c r="G146" s="116" t="str">
        <f t="shared" si="13"/>
        <v/>
      </c>
      <c r="H146" s="117" t="str">
        <f t="shared" si="14"/>
        <v/>
      </c>
      <c r="I146" s="118" t="str">
        <f t="shared" si="17"/>
        <v/>
      </c>
      <c r="J146" s="119" t="str">
        <f>IF('Falls Diary'!F146="","",IF(AND('Falls Diary'!F146&gt;=Graphs!$C$13,'Falls Diary'!F146&lt;=Graphs!$C$14),"yes","no"))</f>
        <v/>
      </c>
      <c r="K146" s="119" t="str">
        <f>IF('Falls Diary'!F146="","",(IF(Graphs!$C$15="all","yes",(IF(Graphs!$C$15=Table6[[#This Row],[Resident''s name]],"yes","no")))))</f>
        <v/>
      </c>
      <c r="L146" s="119" t="str">
        <f t="shared" si="15"/>
        <v/>
      </c>
      <c r="M146" s="120"/>
      <c r="N146" s="121" t="str">
        <f t="shared" si="16"/>
        <v/>
      </c>
      <c r="O146" s="113"/>
      <c r="P146" s="128"/>
      <c r="Q146" s="125"/>
      <c r="R146" s="83"/>
      <c r="S146" s="125"/>
      <c r="T146" s="83"/>
      <c r="U146" s="83"/>
      <c r="V146" s="83"/>
      <c r="W146" s="125"/>
      <c r="X146" s="63"/>
      <c r="Y146" s="125"/>
      <c r="Z146" s="125"/>
      <c r="AA146" s="126"/>
      <c r="AQ146" s="68" t="str">
        <f>IF('ENTER your residents names, etc'!B152="","",'ENTER your residents names, etc'!B152)</f>
        <v/>
      </c>
      <c r="AR146" s="68" t="str">
        <f>IF('ENTER your residents names, etc'!C240="","",'ENTER your residents names, etc'!C240)</f>
        <v/>
      </c>
    </row>
    <row r="147" spans="1:44">
      <c r="A147" s="112"/>
      <c r="B147" s="83"/>
      <c r="C147" s="83"/>
      <c r="D147" s="191" t="s">
        <v>150</v>
      </c>
      <c r="E147" s="114" t="str">
        <f>IF(D147="","",(VLOOKUP(D147,'ENTER your residents names, etc'!$B$7:$C$256,2,FALSE)))</f>
        <v/>
      </c>
      <c r="F147" s="115"/>
      <c r="G147" s="116" t="str">
        <f t="shared" si="13"/>
        <v/>
      </c>
      <c r="H147" s="117" t="str">
        <f t="shared" si="14"/>
        <v/>
      </c>
      <c r="I147" s="118" t="str">
        <f t="shared" si="17"/>
        <v/>
      </c>
      <c r="J147" s="119" t="str">
        <f>IF('Falls Diary'!F147="","",IF(AND('Falls Diary'!F147&gt;=Graphs!$C$13,'Falls Diary'!F147&lt;=Graphs!$C$14),"yes","no"))</f>
        <v/>
      </c>
      <c r="K147" s="119" t="str">
        <f>IF('Falls Diary'!F147="","",(IF(Graphs!$C$15="all","yes",(IF(Graphs!$C$15=Table6[[#This Row],[Resident''s name]],"yes","no")))))</f>
        <v/>
      </c>
      <c r="L147" s="119" t="str">
        <f t="shared" si="15"/>
        <v/>
      </c>
      <c r="M147" s="120"/>
      <c r="N147" s="121" t="str">
        <f t="shared" si="16"/>
        <v/>
      </c>
      <c r="O147" s="113"/>
      <c r="P147" s="128"/>
      <c r="Q147" s="125"/>
      <c r="R147" s="83"/>
      <c r="S147" s="125"/>
      <c r="T147" s="83"/>
      <c r="U147" s="83"/>
      <c r="V147" s="83"/>
      <c r="W147" s="125"/>
      <c r="X147" s="63"/>
      <c r="Y147" s="125"/>
      <c r="Z147" s="125"/>
      <c r="AA147" s="126"/>
      <c r="AQ147" s="68" t="str">
        <f>IF('ENTER your residents names, etc'!B153="","",'ENTER your residents names, etc'!B153)</f>
        <v/>
      </c>
      <c r="AR147" s="68" t="str">
        <f>IF('ENTER your residents names, etc'!C241="","",'ENTER your residents names, etc'!C241)</f>
        <v/>
      </c>
    </row>
    <row r="148" spans="1:44">
      <c r="A148" s="112"/>
      <c r="B148" s="83"/>
      <c r="C148" s="83"/>
      <c r="D148" s="191" t="s">
        <v>150</v>
      </c>
      <c r="E148" s="114" t="str">
        <f>IF(D148="","",(VLOOKUP(D148,'ENTER your residents names, etc'!$B$7:$C$256,2,FALSE)))</f>
        <v/>
      </c>
      <c r="F148" s="115"/>
      <c r="G148" s="116" t="str">
        <f t="shared" si="13"/>
        <v/>
      </c>
      <c r="H148" s="117" t="str">
        <f t="shared" si="14"/>
        <v/>
      </c>
      <c r="I148" s="118" t="str">
        <f t="shared" si="17"/>
        <v/>
      </c>
      <c r="J148" s="119" t="str">
        <f>IF('Falls Diary'!F148="","",IF(AND('Falls Diary'!F148&gt;=Graphs!$C$13,'Falls Diary'!F148&lt;=Graphs!$C$14),"yes","no"))</f>
        <v/>
      </c>
      <c r="K148" s="119" t="str">
        <f>IF('Falls Diary'!F148="","",(IF(Graphs!$C$15="all","yes",(IF(Graphs!$C$15=Table6[[#This Row],[Resident''s name]],"yes","no")))))</f>
        <v/>
      </c>
      <c r="L148" s="119" t="str">
        <f t="shared" si="15"/>
        <v/>
      </c>
      <c r="M148" s="120"/>
      <c r="N148" s="121" t="str">
        <f t="shared" si="16"/>
        <v/>
      </c>
      <c r="O148" s="113"/>
      <c r="P148" s="128"/>
      <c r="Q148" s="125"/>
      <c r="R148" s="83"/>
      <c r="S148" s="125"/>
      <c r="T148" s="83"/>
      <c r="U148" s="83"/>
      <c r="V148" s="83"/>
      <c r="W148" s="125"/>
      <c r="X148" s="63"/>
      <c r="Y148" s="125"/>
      <c r="Z148" s="125"/>
      <c r="AA148" s="126"/>
      <c r="AQ148" s="68" t="str">
        <f>IF('ENTER your residents names, etc'!B154="","",'ENTER your residents names, etc'!B154)</f>
        <v/>
      </c>
      <c r="AR148" s="68" t="str">
        <f>IF('ENTER your residents names, etc'!C242="","",'ENTER your residents names, etc'!C242)</f>
        <v/>
      </c>
    </row>
    <row r="149" spans="1:44">
      <c r="A149" s="112"/>
      <c r="B149" s="83"/>
      <c r="C149" s="83"/>
      <c r="D149" s="191" t="s">
        <v>150</v>
      </c>
      <c r="E149" s="114" t="str">
        <f>IF(D149="","",(VLOOKUP(D149,'ENTER your residents names, etc'!$B$7:$C$256,2,FALSE)))</f>
        <v/>
      </c>
      <c r="F149" s="115"/>
      <c r="G149" s="116" t="str">
        <f t="shared" si="13"/>
        <v/>
      </c>
      <c r="H149" s="117" t="str">
        <f t="shared" si="14"/>
        <v/>
      </c>
      <c r="I149" s="118" t="str">
        <f t="shared" si="17"/>
        <v/>
      </c>
      <c r="J149" s="119" t="str">
        <f>IF('Falls Diary'!F149="","",IF(AND('Falls Diary'!F149&gt;=Graphs!$C$13,'Falls Diary'!F149&lt;=Graphs!$C$14),"yes","no"))</f>
        <v/>
      </c>
      <c r="K149" s="119" t="str">
        <f>IF('Falls Diary'!F149="","",(IF(Graphs!$C$15="all","yes",(IF(Graphs!$C$15=Table6[[#This Row],[Resident''s name]],"yes","no")))))</f>
        <v/>
      </c>
      <c r="L149" s="119" t="str">
        <f t="shared" si="15"/>
        <v/>
      </c>
      <c r="M149" s="120"/>
      <c r="N149" s="121" t="str">
        <f t="shared" si="16"/>
        <v/>
      </c>
      <c r="O149" s="113"/>
      <c r="P149" s="128"/>
      <c r="Q149" s="125"/>
      <c r="R149" s="83"/>
      <c r="S149" s="125"/>
      <c r="T149" s="83"/>
      <c r="U149" s="83"/>
      <c r="V149" s="83"/>
      <c r="W149" s="125"/>
      <c r="X149" s="63"/>
      <c r="Y149" s="125"/>
      <c r="Z149" s="125"/>
      <c r="AA149" s="126"/>
      <c r="AQ149" s="68" t="str">
        <f>IF('ENTER your residents names, etc'!B155="","",'ENTER your residents names, etc'!B155)</f>
        <v/>
      </c>
      <c r="AR149" s="68" t="str">
        <f>IF('ENTER your residents names, etc'!C243="","",'ENTER your residents names, etc'!C243)</f>
        <v/>
      </c>
    </row>
    <row r="150" spans="1:44">
      <c r="A150" s="112"/>
      <c r="B150" s="83"/>
      <c r="C150" s="83"/>
      <c r="D150" s="191" t="s">
        <v>150</v>
      </c>
      <c r="E150" s="114" t="str">
        <f>IF(D150="","",(VLOOKUP(D150,'ENTER your residents names, etc'!$B$7:$C$256,2,FALSE)))</f>
        <v/>
      </c>
      <c r="F150" s="115"/>
      <c r="G150" s="116" t="str">
        <f t="shared" si="13"/>
        <v/>
      </c>
      <c r="H150" s="117" t="str">
        <f t="shared" si="14"/>
        <v/>
      </c>
      <c r="I150" s="118" t="str">
        <f t="shared" si="17"/>
        <v/>
      </c>
      <c r="J150" s="119" t="str">
        <f>IF('Falls Diary'!F150="","",IF(AND('Falls Diary'!F150&gt;=Graphs!$C$13,'Falls Diary'!F150&lt;=Graphs!$C$14),"yes","no"))</f>
        <v/>
      </c>
      <c r="K150" s="119" t="str">
        <f>IF('Falls Diary'!F150="","",(IF(Graphs!$C$15="all","yes",(IF(Graphs!$C$15=Table6[[#This Row],[Resident''s name]],"yes","no")))))</f>
        <v/>
      </c>
      <c r="L150" s="119" t="str">
        <f t="shared" si="15"/>
        <v/>
      </c>
      <c r="M150" s="120"/>
      <c r="N150" s="121" t="str">
        <f t="shared" si="16"/>
        <v/>
      </c>
      <c r="O150" s="113"/>
      <c r="P150" s="128"/>
      <c r="Q150" s="125"/>
      <c r="R150" s="83"/>
      <c r="S150" s="125"/>
      <c r="T150" s="83"/>
      <c r="U150" s="83"/>
      <c r="V150" s="83"/>
      <c r="W150" s="125"/>
      <c r="X150" s="63"/>
      <c r="Y150" s="125"/>
      <c r="Z150" s="125"/>
      <c r="AA150" s="126"/>
      <c r="AQ150" s="68" t="str">
        <f>IF('ENTER your residents names, etc'!B156="","",'ENTER your residents names, etc'!B156)</f>
        <v/>
      </c>
      <c r="AR150" s="68" t="str">
        <f>IF('ENTER your residents names, etc'!C244="","",'ENTER your residents names, etc'!C244)</f>
        <v/>
      </c>
    </row>
    <row r="151" spans="1:44">
      <c r="A151" s="112"/>
      <c r="B151" s="83"/>
      <c r="C151" s="83"/>
      <c r="D151" s="191" t="s">
        <v>150</v>
      </c>
      <c r="E151" s="114" t="str">
        <f>IF(D151="","",(VLOOKUP(D151,'ENTER your residents names, etc'!$B$7:$C$256,2,FALSE)))</f>
        <v/>
      </c>
      <c r="F151" s="115"/>
      <c r="G151" s="116" t="str">
        <f t="shared" si="13"/>
        <v/>
      </c>
      <c r="H151" s="117" t="str">
        <f t="shared" si="14"/>
        <v/>
      </c>
      <c r="I151" s="118" t="str">
        <f t="shared" si="17"/>
        <v/>
      </c>
      <c r="J151" s="119" t="str">
        <f>IF('Falls Diary'!F151="","",IF(AND('Falls Diary'!F151&gt;=Graphs!$C$13,'Falls Diary'!F151&lt;=Graphs!$C$14),"yes","no"))</f>
        <v/>
      </c>
      <c r="K151" s="119" t="str">
        <f>IF('Falls Diary'!F151="","",(IF(Graphs!$C$15="all","yes",(IF(Graphs!$C$15=Table6[[#This Row],[Resident''s name]],"yes","no")))))</f>
        <v/>
      </c>
      <c r="L151" s="119" t="str">
        <f t="shared" si="15"/>
        <v/>
      </c>
      <c r="M151" s="120"/>
      <c r="N151" s="121" t="str">
        <f t="shared" si="16"/>
        <v/>
      </c>
      <c r="O151" s="113"/>
      <c r="P151" s="128"/>
      <c r="Q151" s="125"/>
      <c r="R151" s="83"/>
      <c r="S151" s="125"/>
      <c r="T151" s="83"/>
      <c r="U151" s="83"/>
      <c r="V151" s="83"/>
      <c r="W151" s="125"/>
      <c r="X151" s="63"/>
      <c r="Y151" s="125"/>
      <c r="Z151" s="125"/>
      <c r="AA151" s="126"/>
      <c r="AQ151" s="68" t="str">
        <f>IF('ENTER your residents names, etc'!B157="","",'ENTER your residents names, etc'!B157)</f>
        <v/>
      </c>
      <c r="AR151" s="68" t="str">
        <f>IF('ENTER your residents names, etc'!C245="","",'ENTER your residents names, etc'!C245)</f>
        <v/>
      </c>
    </row>
    <row r="152" spans="1:44">
      <c r="A152" s="112"/>
      <c r="B152" s="83"/>
      <c r="C152" s="83"/>
      <c r="D152" s="191" t="s">
        <v>150</v>
      </c>
      <c r="E152" s="114" t="str">
        <f>IF(D152="","",(VLOOKUP(D152,'ENTER your residents names, etc'!$B$7:$C$256,2,FALSE)))</f>
        <v/>
      </c>
      <c r="F152" s="115"/>
      <c r="G152" s="116" t="str">
        <f t="shared" si="13"/>
        <v/>
      </c>
      <c r="H152" s="117" t="str">
        <f t="shared" si="14"/>
        <v/>
      </c>
      <c r="I152" s="118" t="str">
        <f t="shared" si="17"/>
        <v/>
      </c>
      <c r="J152" s="119" t="str">
        <f>IF('Falls Diary'!F152="","",IF(AND('Falls Diary'!F152&gt;=Graphs!$C$13,'Falls Diary'!F152&lt;=Graphs!$C$14),"yes","no"))</f>
        <v/>
      </c>
      <c r="K152" s="119" t="str">
        <f>IF('Falls Diary'!F152="","",(IF(Graphs!$C$15="all","yes",(IF(Graphs!$C$15=Table6[[#This Row],[Resident''s name]],"yes","no")))))</f>
        <v/>
      </c>
      <c r="L152" s="119" t="str">
        <f t="shared" si="15"/>
        <v/>
      </c>
      <c r="M152" s="120"/>
      <c r="N152" s="121" t="str">
        <f t="shared" si="16"/>
        <v/>
      </c>
      <c r="O152" s="113"/>
      <c r="P152" s="128"/>
      <c r="Q152" s="125"/>
      <c r="R152" s="83"/>
      <c r="S152" s="125"/>
      <c r="T152" s="83"/>
      <c r="U152" s="83"/>
      <c r="V152" s="83"/>
      <c r="W152" s="125"/>
      <c r="X152" s="63"/>
      <c r="Y152" s="125"/>
      <c r="Z152" s="125"/>
      <c r="AA152" s="126"/>
      <c r="AQ152" s="68" t="str">
        <f>IF('ENTER your residents names, etc'!B158="","",'ENTER your residents names, etc'!B158)</f>
        <v/>
      </c>
      <c r="AR152" s="68" t="str">
        <f>IF('ENTER your residents names, etc'!C246="","",'ENTER your residents names, etc'!C246)</f>
        <v/>
      </c>
    </row>
    <row r="153" spans="1:44">
      <c r="A153" s="112"/>
      <c r="B153" s="83"/>
      <c r="C153" s="83"/>
      <c r="D153" s="191" t="s">
        <v>150</v>
      </c>
      <c r="E153" s="114" t="str">
        <f>IF(D153="","",(VLOOKUP(D153,'ENTER your residents names, etc'!$B$7:$C$256,2,FALSE)))</f>
        <v/>
      </c>
      <c r="F153" s="115"/>
      <c r="G153" s="116" t="str">
        <f t="shared" si="13"/>
        <v/>
      </c>
      <c r="H153" s="117" t="str">
        <f t="shared" si="14"/>
        <v/>
      </c>
      <c r="I153" s="118" t="str">
        <f t="shared" si="17"/>
        <v/>
      </c>
      <c r="J153" s="119" t="str">
        <f>IF('Falls Diary'!F153="","",IF(AND('Falls Diary'!F153&gt;=Graphs!$C$13,'Falls Diary'!F153&lt;=Graphs!$C$14),"yes","no"))</f>
        <v/>
      </c>
      <c r="K153" s="119" t="str">
        <f>IF('Falls Diary'!F153="","",(IF(Graphs!$C$15="all","yes",(IF(Graphs!$C$15=Table6[[#This Row],[Resident''s name]],"yes","no")))))</f>
        <v/>
      </c>
      <c r="L153" s="119" t="str">
        <f t="shared" si="15"/>
        <v/>
      </c>
      <c r="M153" s="120"/>
      <c r="N153" s="121" t="str">
        <f t="shared" si="16"/>
        <v/>
      </c>
      <c r="O153" s="113"/>
      <c r="P153" s="128"/>
      <c r="Q153" s="125"/>
      <c r="R153" s="83"/>
      <c r="S153" s="125"/>
      <c r="T153" s="83"/>
      <c r="U153" s="83"/>
      <c r="V153" s="83"/>
      <c r="W153" s="125"/>
      <c r="X153" s="63"/>
      <c r="Y153" s="125"/>
      <c r="Z153" s="125"/>
      <c r="AA153" s="126"/>
      <c r="AQ153" s="68" t="str">
        <f>IF('ENTER your residents names, etc'!B159="","",'ENTER your residents names, etc'!B159)</f>
        <v/>
      </c>
      <c r="AR153" s="68" t="str">
        <f>IF('ENTER your residents names, etc'!C247="","",'ENTER your residents names, etc'!C247)</f>
        <v/>
      </c>
    </row>
    <row r="154" spans="1:44">
      <c r="A154" s="112"/>
      <c r="B154" s="83"/>
      <c r="C154" s="83"/>
      <c r="D154" s="191" t="s">
        <v>150</v>
      </c>
      <c r="E154" s="114" t="str">
        <f>IF(D154="","",(VLOOKUP(D154,'ENTER your residents names, etc'!$B$7:$C$256,2,FALSE)))</f>
        <v/>
      </c>
      <c r="F154" s="115"/>
      <c r="G154" s="116" t="str">
        <f t="shared" si="13"/>
        <v/>
      </c>
      <c r="H154" s="117" t="str">
        <f t="shared" si="14"/>
        <v/>
      </c>
      <c r="I154" s="118" t="str">
        <f t="shared" si="17"/>
        <v/>
      </c>
      <c r="J154" s="119" t="str">
        <f>IF('Falls Diary'!F154="","",IF(AND('Falls Diary'!F154&gt;=Graphs!$C$13,'Falls Diary'!F154&lt;=Graphs!$C$14),"yes","no"))</f>
        <v/>
      </c>
      <c r="K154" s="119" t="str">
        <f>IF('Falls Diary'!F154="","",(IF(Graphs!$C$15="all","yes",(IF(Graphs!$C$15=Table6[[#This Row],[Resident''s name]],"yes","no")))))</f>
        <v/>
      </c>
      <c r="L154" s="119" t="str">
        <f t="shared" si="15"/>
        <v/>
      </c>
      <c r="M154" s="120"/>
      <c r="N154" s="121" t="str">
        <f t="shared" si="16"/>
        <v/>
      </c>
      <c r="O154" s="113"/>
      <c r="P154" s="128"/>
      <c r="Q154" s="125"/>
      <c r="R154" s="83"/>
      <c r="S154" s="125"/>
      <c r="T154" s="83"/>
      <c r="U154" s="83"/>
      <c r="V154" s="83"/>
      <c r="W154" s="125"/>
      <c r="X154" s="63"/>
      <c r="Y154" s="125"/>
      <c r="Z154" s="125"/>
      <c r="AA154" s="126"/>
      <c r="AQ154" s="68" t="str">
        <f>IF('ENTER your residents names, etc'!B160="","",'ENTER your residents names, etc'!B160)</f>
        <v/>
      </c>
      <c r="AR154" s="68" t="str">
        <f>IF('ENTER your residents names, etc'!C248="","",'ENTER your residents names, etc'!C248)</f>
        <v/>
      </c>
    </row>
    <row r="155" spans="1:44">
      <c r="A155" s="112"/>
      <c r="B155" s="83"/>
      <c r="C155" s="83"/>
      <c r="D155" s="191" t="s">
        <v>150</v>
      </c>
      <c r="E155" s="114" t="str">
        <f>IF(D155="","",(VLOOKUP(D155,'ENTER your residents names, etc'!$B$7:$C$256,2,FALSE)))</f>
        <v/>
      </c>
      <c r="F155" s="115"/>
      <c r="G155" s="116" t="str">
        <f t="shared" si="13"/>
        <v/>
      </c>
      <c r="H155" s="117" t="str">
        <f t="shared" si="14"/>
        <v/>
      </c>
      <c r="I155" s="118" t="str">
        <f t="shared" si="17"/>
        <v/>
      </c>
      <c r="J155" s="119" t="str">
        <f>IF('Falls Diary'!F155="","",IF(AND('Falls Diary'!F155&gt;=Graphs!$C$13,'Falls Diary'!F155&lt;=Graphs!$C$14),"yes","no"))</f>
        <v/>
      </c>
      <c r="K155" s="119" t="str">
        <f>IF('Falls Diary'!F155="","",(IF(Graphs!$C$15="all","yes",(IF(Graphs!$C$15=Table6[[#This Row],[Resident''s name]],"yes","no")))))</f>
        <v/>
      </c>
      <c r="L155" s="119" t="str">
        <f t="shared" si="15"/>
        <v/>
      </c>
      <c r="M155" s="120"/>
      <c r="N155" s="121" t="str">
        <f t="shared" si="16"/>
        <v/>
      </c>
      <c r="O155" s="113"/>
      <c r="P155" s="128"/>
      <c r="Q155" s="125"/>
      <c r="R155" s="83"/>
      <c r="S155" s="125"/>
      <c r="T155" s="83"/>
      <c r="U155" s="83"/>
      <c r="V155" s="83"/>
      <c r="W155" s="125"/>
      <c r="X155" s="63"/>
      <c r="Y155" s="125"/>
      <c r="Z155" s="125"/>
      <c r="AA155" s="126"/>
      <c r="AQ155" s="68" t="str">
        <f>IF('ENTER your residents names, etc'!B161="","",'ENTER your residents names, etc'!B161)</f>
        <v/>
      </c>
      <c r="AR155" s="68" t="str">
        <f>IF('ENTER your residents names, etc'!C249="","",'ENTER your residents names, etc'!C249)</f>
        <v/>
      </c>
    </row>
    <row r="156" spans="1:44">
      <c r="A156" s="112"/>
      <c r="B156" s="83"/>
      <c r="C156" s="83"/>
      <c r="D156" s="191" t="s">
        <v>150</v>
      </c>
      <c r="E156" s="114" t="str">
        <f>IF(D156="","",(VLOOKUP(D156,'ENTER your residents names, etc'!$B$7:$C$256,2,FALSE)))</f>
        <v/>
      </c>
      <c r="F156" s="115"/>
      <c r="G156" s="116" t="str">
        <f t="shared" si="13"/>
        <v/>
      </c>
      <c r="H156" s="117" t="str">
        <f t="shared" si="14"/>
        <v/>
      </c>
      <c r="I156" s="118" t="str">
        <f t="shared" si="17"/>
        <v/>
      </c>
      <c r="J156" s="119" t="str">
        <f>IF('Falls Diary'!F156="","",IF(AND('Falls Diary'!F156&gt;=Graphs!$C$13,'Falls Diary'!F156&lt;=Graphs!$C$14),"yes","no"))</f>
        <v/>
      </c>
      <c r="K156" s="119" t="str">
        <f>IF('Falls Diary'!F156="","",(IF(Graphs!$C$15="all","yes",(IF(Graphs!$C$15=Table6[[#This Row],[Resident''s name]],"yes","no")))))</f>
        <v/>
      </c>
      <c r="L156" s="119" t="str">
        <f t="shared" si="15"/>
        <v/>
      </c>
      <c r="M156" s="120"/>
      <c r="N156" s="121" t="str">
        <f t="shared" si="16"/>
        <v/>
      </c>
      <c r="O156" s="113"/>
      <c r="P156" s="128"/>
      <c r="Q156" s="125"/>
      <c r="R156" s="83"/>
      <c r="S156" s="125"/>
      <c r="T156" s="83"/>
      <c r="U156" s="83"/>
      <c r="V156" s="83"/>
      <c r="W156" s="125"/>
      <c r="X156" s="63"/>
      <c r="Y156" s="125"/>
      <c r="Z156" s="125"/>
      <c r="AA156" s="126"/>
      <c r="AQ156" s="68" t="str">
        <f>IF('ENTER your residents names, etc'!B162="","",'ENTER your residents names, etc'!B162)</f>
        <v/>
      </c>
      <c r="AR156" s="68" t="str">
        <f>IF('ENTER your residents names, etc'!C250="","",'ENTER your residents names, etc'!C250)</f>
        <v/>
      </c>
    </row>
    <row r="157" spans="1:44">
      <c r="A157" s="112"/>
      <c r="B157" s="83"/>
      <c r="C157" s="83"/>
      <c r="D157" s="191" t="s">
        <v>150</v>
      </c>
      <c r="E157" s="114" t="str">
        <f>IF(D157="","",(VLOOKUP(D157,'ENTER your residents names, etc'!$B$7:$C$256,2,FALSE)))</f>
        <v/>
      </c>
      <c r="F157" s="115"/>
      <c r="G157" s="116" t="str">
        <f t="shared" si="13"/>
        <v/>
      </c>
      <c r="H157" s="117" t="str">
        <f t="shared" si="14"/>
        <v/>
      </c>
      <c r="I157" s="118" t="str">
        <f t="shared" si="17"/>
        <v/>
      </c>
      <c r="J157" s="119" t="str">
        <f>IF('Falls Diary'!F157="","",IF(AND('Falls Diary'!F157&gt;=Graphs!$C$13,'Falls Diary'!F157&lt;=Graphs!$C$14),"yes","no"))</f>
        <v/>
      </c>
      <c r="K157" s="119" t="str">
        <f>IF('Falls Diary'!F157="","",(IF(Graphs!$C$15="all","yes",(IF(Graphs!$C$15=Table6[[#This Row],[Resident''s name]],"yes","no")))))</f>
        <v/>
      </c>
      <c r="L157" s="119" t="str">
        <f t="shared" si="15"/>
        <v/>
      </c>
      <c r="M157" s="120"/>
      <c r="N157" s="121" t="str">
        <f t="shared" si="16"/>
        <v/>
      </c>
      <c r="O157" s="113"/>
      <c r="P157" s="128"/>
      <c r="Q157" s="125"/>
      <c r="R157" s="83"/>
      <c r="S157" s="125"/>
      <c r="T157" s="83"/>
      <c r="U157" s="83"/>
      <c r="V157" s="83"/>
      <c r="W157" s="125"/>
      <c r="X157" s="63"/>
      <c r="Y157" s="125"/>
      <c r="Z157" s="125"/>
      <c r="AA157" s="126"/>
      <c r="AQ157" s="68" t="str">
        <f>IF('ENTER your residents names, etc'!B163="","",'ENTER your residents names, etc'!B163)</f>
        <v/>
      </c>
      <c r="AR157" s="68" t="str">
        <f>IF('ENTER your residents names, etc'!C251="","",'ENTER your residents names, etc'!C251)</f>
        <v/>
      </c>
    </row>
    <row r="158" spans="1:44">
      <c r="A158" s="112"/>
      <c r="B158" s="83"/>
      <c r="C158" s="83"/>
      <c r="D158" s="191" t="s">
        <v>150</v>
      </c>
      <c r="E158" s="114" t="str">
        <f>IF(D158="","",(VLOOKUP(D158,'ENTER your residents names, etc'!$B$7:$C$256,2,FALSE)))</f>
        <v/>
      </c>
      <c r="F158" s="115"/>
      <c r="G158" s="116" t="str">
        <f t="shared" si="13"/>
        <v/>
      </c>
      <c r="H158" s="117" t="str">
        <f t="shared" si="14"/>
        <v/>
      </c>
      <c r="I158" s="118" t="str">
        <f t="shared" si="17"/>
        <v/>
      </c>
      <c r="J158" s="119" t="str">
        <f>IF('Falls Diary'!F158="","",IF(AND('Falls Diary'!F158&gt;=Graphs!$C$13,'Falls Diary'!F158&lt;=Graphs!$C$14),"yes","no"))</f>
        <v/>
      </c>
      <c r="K158" s="119" t="str">
        <f>IF('Falls Diary'!F158="","",(IF(Graphs!$C$15="all","yes",(IF(Graphs!$C$15=Table6[[#This Row],[Resident''s name]],"yes","no")))))</f>
        <v/>
      </c>
      <c r="L158" s="119" t="str">
        <f t="shared" si="15"/>
        <v/>
      </c>
      <c r="M158" s="120"/>
      <c r="N158" s="121" t="str">
        <f t="shared" si="16"/>
        <v/>
      </c>
      <c r="O158" s="113"/>
      <c r="P158" s="128"/>
      <c r="Q158" s="125"/>
      <c r="R158" s="83"/>
      <c r="S158" s="125"/>
      <c r="T158" s="83"/>
      <c r="U158" s="83"/>
      <c r="V158" s="83"/>
      <c r="W158" s="125"/>
      <c r="X158" s="63"/>
      <c r="Y158" s="125"/>
      <c r="Z158" s="125"/>
      <c r="AA158" s="126"/>
      <c r="AQ158" s="68" t="str">
        <f>IF('ENTER your residents names, etc'!B164="","",'ENTER your residents names, etc'!B164)</f>
        <v/>
      </c>
      <c r="AR158" s="68" t="str">
        <f>IF('ENTER your residents names, etc'!C252="","",'ENTER your residents names, etc'!C252)</f>
        <v/>
      </c>
    </row>
    <row r="159" spans="1:44">
      <c r="A159" s="112"/>
      <c r="B159" s="83"/>
      <c r="C159" s="83"/>
      <c r="D159" s="191" t="s">
        <v>150</v>
      </c>
      <c r="E159" s="114" t="str">
        <f>IF(D159="","",(VLOOKUP(D159,'ENTER your residents names, etc'!$B$7:$C$256,2,FALSE)))</f>
        <v/>
      </c>
      <c r="F159" s="115"/>
      <c r="G159" s="116" t="str">
        <f t="shared" si="13"/>
        <v/>
      </c>
      <c r="H159" s="117" t="str">
        <f t="shared" si="14"/>
        <v/>
      </c>
      <c r="I159" s="118" t="str">
        <f t="shared" si="17"/>
        <v/>
      </c>
      <c r="J159" s="119" t="str">
        <f>IF('Falls Diary'!F159="","",IF(AND('Falls Diary'!F159&gt;=Graphs!$C$13,'Falls Diary'!F159&lt;=Graphs!$C$14),"yes","no"))</f>
        <v/>
      </c>
      <c r="K159" s="119" t="str">
        <f>IF('Falls Diary'!F159="","",(IF(Graphs!$C$15="all","yes",(IF(Graphs!$C$15=Table6[[#This Row],[Resident''s name]],"yes","no")))))</f>
        <v/>
      </c>
      <c r="L159" s="119" t="str">
        <f t="shared" si="15"/>
        <v/>
      </c>
      <c r="M159" s="120"/>
      <c r="N159" s="121" t="str">
        <f t="shared" si="16"/>
        <v/>
      </c>
      <c r="O159" s="113"/>
      <c r="P159" s="128"/>
      <c r="Q159" s="125"/>
      <c r="R159" s="83"/>
      <c r="S159" s="125"/>
      <c r="T159" s="83"/>
      <c r="U159" s="83"/>
      <c r="V159" s="83"/>
      <c r="W159" s="125"/>
      <c r="X159" s="63"/>
      <c r="Y159" s="125"/>
      <c r="Z159" s="125"/>
      <c r="AA159" s="126"/>
      <c r="AQ159" s="68" t="str">
        <f>IF('ENTER your residents names, etc'!B165="","",'ENTER your residents names, etc'!B165)</f>
        <v/>
      </c>
      <c r="AR159" s="68" t="str">
        <f>IF('ENTER your residents names, etc'!C253="","",'ENTER your residents names, etc'!C253)</f>
        <v/>
      </c>
    </row>
    <row r="160" spans="1:44">
      <c r="A160" s="112"/>
      <c r="B160" s="83"/>
      <c r="C160" s="83"/>
      <c r="D160" s="191" t="s">
        <v>150</v>
      </c>
      <c r="E160" s="114" t="str">
        <f>IF(D160="","",(VLOOKUP(D160,'ENTER your residents names, etc'!$B$7:$C$256,2,FALSE)))</f>
        <v/>
      </c>
      <c r="F160" s="115"/>
      <c r="G160" s="116" t="str">
        <f t="shared" si="13"/>
        <v/>
      </c>
      <c r="H160" s="117" t="str">
        <f t="shared" si="14"/>
        <v/>
      </c>
      <c r="I160" s="118" t="str">
        <f t="shared" si="17"/>
        <v/>
      </c>
      <c r="J160" s="119" t="str">
        <f>IF('Falls Diary'!F160="","",IF(AND('Falls Diary'!F160&gt;=Graphs!$C$13,'Falls Diary'!F160&lt;=Graphs!$C$14),"yes","no"))</f>
        <v/>
      </c>
      <c r="K160" s="119" t="str">
        <f>IF('Falls Diary'!F160="","",(IF(Graphs!$C$15="all","yes",(IF(Graphs!$C$15=Table6[[#This Row],[Resident''s name]],"yes","no")))))</f>
        <v/>
      </c>
      <c r="L160" s="119" t="str">
        <f t="shared" si="15"/>
        <v/>
      </c>
      <c r="M160" s="120"/>
      <c r="N160" s="121" t="str">
        <f t="shared" si="16"/>
        <v/>
      </c>
      <c r="O160" s="113"/>
      <c r="P160" s="128"/>
      <c r="Q160" s="125"/>
      <c r="R160" s="83"/>
      <c r="S160" s="125"/>
      <c r="T160" s="83"/>
      <c r="U160" s="83"/>
      <c r="V160" s="83"/>
      <c r="W160" s="125"/>
      <c r="X160" s="63"/>
      <c r="Y160" s="125"/>
      <c r="Z160" s="125"/>
      <c r="AA160" s="126"/>
      <c r="AQ160" s="68" t="str">
        <f>IF('ENTER your residents names, etc'!B166="","",'ENTER your residents names, etc'!B166)</f>
        <v/>
      </c>
      <c r="AR160" s="68" t="str">
        <f>IF('ENTER your residents names, etc'!C254="","",'ENTER your residents names, etc'!C254)</f>
        <v/>
      </c>
    </row>
    <row r="161" spans="1:44">
      <c r="A161" s="112"/>
      <c r="B161" s="83"/>
      <c r="C161" s="83"/>
      <c r="D161" s="191" t="s">
        <v>150</v>
      </c>
      <c r="E161" s="114" t="str">
        <f>IF(D161="","",(VLOOKUP(D161,'ENTER your residents names, etc'!$B$7:$C$256,2,FALSE)))</f>
        <v/>
      </c>
      <c r="F161" s="115"/>
      <c r="G161" s="116" t="str">
        <f t="shared" si="13"/>
        <v/>
      </c>
      <c r="H161" s="117" t="str">
        <f t="shared" si="14"/>
        <v/>
      </c>
      <c r="I161" s="118" t="str">
        <f t="shared" si="17"/>
        <v/>
      </c>
      <c r="J161" s="119" t="str">
        <f>IF('Falls Diary'!F161="","",IF(AND('Falls Diary'!F161&gt;=Graphs!$C$13,'Falls Diary'!F161&lt;=Graphs!$C$14),"yes","no"))</f>
        <v/>
      </c>
      <c r="K161" s="119" t="str">
        <f>IF('Falls Diary'!F161="","",(IF(Graphs!$C$15="all","yes",(IF(Graphs!$C$15=Table6[[#This Row],[Resident''s name]],"yes","no")))))</f>
        <v/>
      </c>
      <c r="L161" s="119" t="str">
        <f t="shared" si="15"/>
        <v/>
      </c>
      <c r="M161" s="120"/>
      <c r="N161" s="121" t="str">
        <f t="shared" si="16"/>
        <v/>
      </c>
      <c r="O161" s="113"/>
      <c r="P161" s="128"/>
      <c r="Q161" s="125"/>
      <c r="R161" s="83"/>
      <c r="S161" s="125"/>
      <c r="T161" s="83"/>
      <c r="U161" s="83"/>
      <c r="V161" s="83"/>
      <c r="W161" s="125"/>
      <c r="X161" s="63"/>
      <c r="Y161" s="125"/>
      <c r="Z161" s="125"/>
      <c r="AA161" s="126"/>
      <c r="AQ161" s="68" t="str">
        <f>IF('ENTER your residents names, etc'!B167="","",'ENTER your residents names, etc'!B167)</f>
        <v/>
      </c>
      <c r="AR161" s="68" t="str">
        <f>IF('ENTER your residents names, etc'!C255="","",'ENTER your residents names, etc'!C255)</f>
        <v/>
      </c>
    </row>
    <row r="162" spans="1:44">
      <c r="A162" s="112"/>
      <c r="B162" s="83"/>
      <c r="C162" s="83"/>
      <c r="D162" s="191" t="s">
        <v>150</v>
      </c>
      <c r="E162" s="114" t="str">
        <f>IF(D162="","",(VLOOKUP(D162,'ENTER your residents names, etc'!$B$7:$C$256,2,FALSE)))</f>
        <v/>
      </c>
      <c r="F162" s="115"/>
      <c r="G162" s="116" t="str">
        <f t="shared" si="13"/>
        <v/>
      </c>
      <c r="H162" s="117" t="str">
        <f t="shared" si="14"/>
        <v/>
      </c>
      <c r="I162" s="118" t="str">
        <f t="shared" si="17"/>
        <v/>
      </c>
      <c r="J162" s="119" t="str">
        <f>IF('Falls Diary'!F162="","",IF(AND('Falls Diary'!F162&gt;=Graphs!$C$13,'Falls Diary'!F162&lt;=Graphs!$C$14),"yes","no"))</f>
        <v/>
      </c>
      <c r="K162" s="119" t="str">
        <f>IF('Falls Diary'!F162="","",(IF(Graphs!$C$15="all","yes",(IF(Graphs!$C$15=Table6[[#This Row],[Resident''s name]],"yes","no")))))</f>
        <v/>
      </c>
      <c r="L162" s="119" t="str">
        <f t="shared" si="15"/>
        <v/>
      </c>
      <c r="M162" s="120"/>
      <c r="N162" s="121" t="str">
        <f t="shared" si="16"/>
        <v/>
      </c>
      <c r="O162" s="113"/>
      <c r="P162" s="128"/>
      <c r="Q162" s="125"/>
      <c r="R162" s="83"/>
      <c r="S162" s="125"/>
      <c r="T162" s="83"/>
      <c r="U162" s="83"/>
      <c r="V162" s="83"/>
      <c r="W162" s="125"/>
      <c r="X162" s="63"/>
      <c r="Y162" s="125"/>
      <c r="Z162" s="125"/>
      <c r="AA162" s="126"/>
      <c r="AQ162" s="68" t="str">
        <f>IF('ENTER your residents names, etc'!B168="","",'ENTER your residents names, etc'!B168)</f>
        <v/>
      </c>
      <c r="AR162" s="68" t="str">
        <f>IF('ENTER your residents names, etc'!C256="","",'ENTER your residents names, etc'!C256)</f>
        <v/>
      </c>
    </row>
    <row r="163" spans="1:44">
      <c r="A163" s="112"/>
      <c r="B163" s="83"/>
      <c r="C163" s="83"/>
      <c r="D163" s="191" t="s">
        <v>150</v>
      </c>
      <c r="E163" s="114" t="str">
        <f>IF(D163="","",(VLOOKUP(D163,'ENTER your residents names, etc'!$B$7:$C$256,2,FALSE)))</f>
        <v/>
      </c>
      <c r="F163" s="115"/>
      <c r="G163" s="116" t="str">
        <f t="shared" si="13"/>
        <v/>
      </c>
      <c r="H163" s="117" t="str">
        <f t="shared" si="14"/>
        <v/>
      </c>
      <c r="I163" s="118" t="str">
        <f t="shared" si="17"/>
        <v/>
      </c>
      <c r="J163" s="119" t="str">
        <f>IF('Falls Diary'!F163="","",IF(AND('Falls Diary'!F163&gt;=Graphs!$C$13,'Falls Diary'!F163&lt;=Graphs!$C$14),"yes","no"))</f>
        <v/>
      </c>
      <c r="K163" s="119" t="str">
        <f>IF('Falls Diary'!F163="","",(IF(Graphs!$C$15="all","yes",(IF(Graphs!$C$15=Table6[[#This Row],[Resident''s name]],"yes","no")))))</f>
        <v/>
      </c>
      <c r="L163" s="119" t="str">
        <f t="shared" si="15"/>
        <v/>
      </c>
      <c r="M163" s="120"/>
      <c r="N163" s="121" t="str">
        <f t="shared" si="16"/>
        <v/>
      </c>
      <c r="O163" s="113"/>
      <c r="P163" s="128"/>
      <c r="Q163" s="125"/>
      <c r="R163" s="83"/>
      <c r="S163" s="125"/>
      <c r="T163" s="83"/>
      <c r="U163" s="83"/>
      <c r="V163" s="83"/>
      <c r="W163" s="125"/>
      <c r="X163" s="63"/>
      <c r="Y163" s="125"/>
      <c r="Z163" s="125"/>
      <c r="AA163" s="126"/>
      <c r="AQ163" s="68" t="str">
        <f>IF('ENTER your residents names, etc'!B169="","",'ENTER your residents names, etc'!B169)</f>
        <v/>
      </c>
    </row>
    <row r="164" spans="1:44">
      <c r="A164" s="112"/>
      <c r="B164" s="83"/>
      <c r="C164" s="83"/>
      <c r="D164" s="191" t="s">
        <v>150</v>
      </c>
      <c r="E164" s="114" t="str">
        <f>IF(D164="","",(VLOOKUP(D164,'ENTER your residents names, etc'!$B$7:$C$256,2,FALSE)))</f>
        <v/>
      </c>
      <c r="F164" s="115"/>
      <c r="G164" s="116" t="str">
        <f t="shared" si="13"/>
        <v/>
      </c>
      <c r="H164" s="117" t="str">
        <f t="shared" si="14"/>
        <v/>
      </c>
      <c r="I164" s="118" t="str">
        <f t="shared" si="17"/>
        <v/>
      </c>
      <c r="J164" s="119" t="str">
        <f>IF('Falls Diary'!F164="","",IF(AND('Falls Diary'!F164&gt;=Graphs!$C$13,'Falls Diary'!F164&lt;=Graphs!$C$14),"yes","no"))</f>
        <v/>
      </c>
      <c r="K164" s="119" t="str">
        <f>IF('Falls Diary'!F164="","",(IF(Graphs!$C$15="all","yes",(IF(Graphs!$C$15=Table6[[#This Row],[Resident''s name]],"yes","no")))))</f>
        <v/>
      </c>
      <c r="L164" s="119" t="str">
        <f t="shared" si="15"/>
        <v/>
      </c>
      <c r="M164" s="120"/>
      <c r="N164" s="121" t="str">
        <f t="shared" si="16"/>
        <v/>
      </c>
      <c r="O164" s="113"/>
      <c r="P164" s="128"/>
      <c r="Q164" s="125"/>
      <c r="R164" s="83"/>
      <c r="S164" s="125"/>
      <c r="T164" s="83"/>
      <c r="U164" s="83"/>
      <c r="V164" s="83"/>
      <c r="W164" s="125"/>
      <c r="X164" s="63"/>
      <c r="Y164" s="125"/>
      <c r="Z164" s="125"/>
      <c r="AA164" s="126"/>
      <c r="AQ164" s="68" t="str">
        <f>IF('ENTER your residents names, etc'!B170="","",'ENTER your residents names, etc'!B170)</f>
        <v/>
      </c>
    </row>
    <row r="165" spans="1:44">
      <c r="A165" s="112"/>
      <c r="B165" s="83"/>
      <c r="C165" s="83"/>
      <c r="D165" s="191" t="s">
        <v>150</v>
      </c>
      <c r="E165" s="114" t="str">
        <f>IF(D165="","",(VLOOKUP(D165,'ENTER your residents names, etc'!$B$7:$C$256,2,FALSE)))</f>
        <v/>
      </c>
      <c r="F165" s="115"/>
      <c r="G165" s="116" t="str">
        <f t="shared" si="13"/>
        <v/>
      </c>
      <c r="H165" s="117" t="str">
        <f t="shared" si="14"/>
        <v/>
      </c>
      <c r="I165" s="118" t="str">
        <f t="shared" si="17"/>
        <v/>
      </c>
      <c r="J165" s="119" t="str">
        <f>IF('Falls Diary'!F165="","",IF(AND('Falls Diary'!F165&gt;=Graphs!$C$13,'Falls Diary'!F165&lt;=Graphs!$C$14),"yes","no"))</f>
        <v/>
      </c>
      <c r="K165" s="119" t="str">
        <f>IF('Falls Diary'!F165="","",(IF(Graphs!$C$15="all","yes",(IF(Graphs!$C$15=Table6[[#This Row],[Resident''s name]],"yes","no")))))</f>
        <v/>
      </c>
      <c r="L165" s="119" t="str">
        <f t="shared" si="15"/>
        <v/>
      </c>
      <c r="M165" s="120"/>
      <c r="N165" s="121" t="str">
        <f t="shared" si="16"/>
        <v/>
      </c>
      <c r="O165" s="113"/>
      <c r="P165" s="128"/>
      <c r="Q165" s="125"/>
      <c r="R165" s="83"/>
      <c r="S165" s="125"/>
      <c r="T165" s="83"/>
      <c r="U165" s="83"/>
      <c r="V165" s="83"/>
      <c r="W165" s="125"/>
      <c r="X165" s="63"/>
      <c r="Y165" s="125"/>
      <c r="Z165" s="125"/>
      <c r="AA165" s="126"/>
      <c r="AQ165" s="68" t="str">
        <f>IF('ENTER your residents names, etc'!B171="","",'ENTER your residents names, etc'!B171)</f>
        <v/>
      </c>
    </row>
    <row r="166" spans="1:44">
      <c r="A166" s="112"/>
      <c r="B166" s="83"/>
      <c r="C166" s="83"/>
      <c r="D166" s="191" t="s">
        <v>150</v>
      </c>
      <c r="E166" s="114" t="str">
        <f>IF(D166="","",(VLOOKUP(D166,'ENTER your residents names, etc'!$B$7:$C$256,2,FALSE)))</f>
        <v/>
      </c>
      <c r="F166" s="115"/>
      <c r="G166" s="116" t="str">
        <f t="shared" si="13"/>
        <v/>
      </c>
      <c r="H166" s="117" t="str">
        <f t="shared" si="14"/>
        <v/>
      </c>
      <c r="I166" s="118" t="str">
        <f t="shared" si="17"/>
        <v/>
      </c>
      <c r="J166" s="119" t="str">
        <f>IF('Falls Diary'!F166="","",IF(AND('Falls Diary'!F166&gt;=Graphs!$C$13,'Falls Diary'!F166&lt;=Graphs!$C$14),"yes","no"))</f>
        <v/>
      </c>
      <c r="K166" s="119" t="str">
        <f>IF('Falls Diary'!F166="","",(IF(Graphs!$C$15="all","yes",(IF(Graphs!$C$15=Table6[[#This Row],[Resident''s name]],"yes","no")))))</f>
        <v/>
      </c>
      <c r="L166" s="119" t="str">
        <f t="shared" si="15"/>
        <v/>
      </c>
      <c r="M166" s="120"/>
      <c r="N166" s="121" t="str">
        <f t="shared" si="16"/>
        <v/>
      </c>
      <c r="O166" s="113"/>
      <c r="P166" s="128"/>
      <c r="Q166" s="125"/>
      <c r="R166" s="83"/>
      <c r="S166" s="125"/>
      <c r="T166" s="83"/>
      <c r="U166" s="83"/>
      <c r="V166" s="83"/>
      <c r="W166" s="125"/>
      <c r="X166" s="63"/>
      <c r="Y166" s="125"/>
      <c r="Z166" s="125"/>
      <c r="AA166" s="126"/>
      <c r="AQ166" s="68" t="str">
        <f>IF('ENTER your residents names, etc'!B172="","",'ENTER your residents names, etc'!B172)</f>
        <v/>
      </c>
    </row>
    <row r="167" spans="1:44">
      <c r="A167" s="112"/>
      <c r="B167" s="83"/>
      <c r="C167" s="83"/>
      <c r="D167" s="191" t="s">
        <v>150</v>
      </c>
      <c r="E167" s="114" t="str">
        <f>IF(D167="","",(VLOOKUP(D167,'ENTER your residents names, etc'!$B$7:$C$256,2,FALSE)))</f>
        <v/>
      </c>
      <c r="F167" s="115"/>
      <c r="G167" s="116" t="str">
        <f t="shared" si="13"/>
        <v/>
      </c>
      <c r="H167" s="117" t="str">
        <f t="shared" si="14"/>
        <v/>
      </c>
      <c r="I167" s="118" t="str">
        <f t="shared" si="17"/>
        <v/>
      </c>
      <c r="J167" s="119" t="str">
        <f>IF('Falls Diary'!F167="","",IF(AND('Falls Diary'!F167&gt;=Graphs!$C$13,'Falls Diary'!F167&lt;=Graphs!$C$14),"yes","no"))</f>
        <v/>
      </c>
      <c r="K167" s="119" t="str">
        <f>IF('Falls Diary'!F167="","",(IF(Graphs!$C$15="all","yes",(IF(Graphs!$C$15=Table6[[#This Row],[Resident''s name]],"yes","no")))))</f>
        <v/>
      </c>
      <c r="L167" s="119" t="str">
        <f t="shared" si="15"/>
        <v/>
      </c>
      <c r="M167" s="120"/>
      <c r="N167" s="121" t="str">
        <f t="shared" si="16"/>
        <v/>
      </c>
      <c r="O167" s="113"/>
      <c r="P167" s="128"/>
      <c r="Q167" s="125"/>
      <c r="R167" s="83"/>
      <c r="S167" s="125"/>
      <c r="T167" s="83"/>
      <c r="U167" s="83"/>
      <c r="V167" s="83"/>
      <c r="W167" s="125"/>
      <c r="X167" s="63"/>
      <c r="Y167" s="125"/>
      <c r="Z167" s="125"/>
      <c r="AA167" s="126"/>
      <c r="AQ167" s="68" t="str">
        <f>IF('ENTER your residents names, etc'!B173="","",'ENTER your residents names, etc'!B173)</f>
        <v/>
      </c>
    </row>
    <row r="168" spans="1:44">
      <c r="A168" s="112"/>
      <c r="B168" s="83"/>
      <c r="C168" s="83"/>
      <c r="D168" s="191" t="s">
        <v>150</v>
      </c>
      <c r="E168" s="114" t="str">
        <f>IF(D168="","",(VLOOKUP(D168,'ENTER your residents names, etc'!$B$7:$C$256,2,FALSE)))</f>
        <v/>
      </c>
      <c r="F168" s="115"/>
      <c r="G168" s="116" t="str">
        <f t="shared" si="13"/>
        <v/>
      </c>
      <c r="H168" s="117" t="str">
        <f t="shared" si="14"/>
        <v/>
      </c>
      <c r="I168" s="118" t="str">
        <f t="shared" si="17"/>
        <v/>
      </c>
      <c r="J168" s="119" t="str">
        <f>IF('Falls Diary'!F168="","",IF(AND('Falls Diary'!F168&gt;=Graphs!$C$13,'Falls Diary'!F168&lt;=Graphs!$C$14),"yes","no"))</f>
        <v/>
      </c>
      <c r="K168" s="119" t="str">
        <f>IF('Falls Diary'!F168="","",(IF(Graphs!$C$15="all","yes",(IF(Graphs!$C$15=Table6[[#This Row],[Resident''s name]],"yes","no")))))</f>
        <v/>
      </c>
      <c r="L168" s="119" t="str">
        <f t="shared" si="15"/>
        <v/>
      </c>
      <c r="M168" s="120"/>
      <c r="N168" s="121" t="str">
        <f t="shared" si="16"/>
        <v/>
      </c>
      <c r="O168" s="113"/>
      <c r="P168" s="128"/>
      <c r="Q168" s="125"/>
      <c r="R168" s="83"/>
      <c r="S168" s="125"/>
      <c r="T168" s="83"/>
      <c r="U168" s="83"/>
      <c r="V168" s="83"/>
      <c r="W168" s="125"/>
      <c r="X168" s="63"/>
      <c r="Y168" s="125"/>
      <c r="Z168" s="125"/>
      <c r="AA168" s="126"/>
      <c r="AQ168" s="68" t="str">
        <f>IF('ENTER your residents names, etc'!B174="","",'ENTER your residents names, etc'!B174)</f>
        <v/>
      </c>
    </row>
    <row r="169" spans="1:44">
      <c r="A169" s="112"/>
      <c r="B169" s="83"/>
      <c r="C169" s="83"/>
      <c r="D169" s="191" t="s">
        <v>150</v>
      </c>
      <c r="E169" s="114" t="str">
        <f>IF(D169="","",(VLOOKUP(D169,'ENTER your residents names, etc'!$B$7:$C$256,2,FALSE)))</f>
        <v/>
      </c>
      <c r="F169" s="115"/>
      <c r="G169" s="116" t="str">
        <f t="shared" si="13"/>
        <v/>
      </c>
      <c r="H169" s="117" t="str">
        <f t="shared" si="14"/>
        <v/>
      </c>
      <c r="I169" s="118" t="str">
        <f t="shared" si="17"/>
        <v/>
      </c>
      <c r="J169" s="119" t="str">
        <f>IF('Falls Diary'!F169="","",IF(AND('Falls Diary'!F169&gt;=Graphs!$C$13,'Falls Diary'!F169&lt;=Graphs!$C$14),"yes","no"))</f>
        <v/>
      </c>
      <c r="K169" s="119" t="str">
        <f>IF('Falls Diary'!F169="","",(IF(Graphs!$C$15="all","yes",(IF(Graphs!$C$15=Table6[[#This Row],[Resident''s name]],"yes","no")))))</f>
        <v/>
      </c>
      <c r="L169" s="119" t="str">
        <f t="shared" si="15"/>
        <v/>
      </c>
      <c r="M169" s="120"/>
      <c r="N169" s="121" t="str">
        <f t="shared" si="16"/>
        <v/>
      </c>
      <c r="O169" s="113"/>
      <c r="P169" s="128"/>
      <c r="Q169" s="125"/>
      <c r="R169" s="83"/>
      <c r="S169" s="125"/>
      <c r="T169" s="83"/>
      <c r="U169" s="83"/>
      <c r="V169" s="83"/>
      <c r="W169" s="125"/>
      <c r="X169" s="63"/>
      <c r="Y169" s="125"/>
      <c r="Z169" s="125"/>
      <c r="AA169" s="126"/>
      <c r="AQ169" s="68" t="str">
        <f>IF('ENTER your residents names, etc'!B175="","",'ENTER your residents names, etc'!B175)</f>
        <v/>
      </c>
    </row>
    <row r="170" spans="1:44">
      <c r="A170" s="112"/>
      <c r="B170" s="83"/>
      <c r="C170" s="83"/>
      <c r="D170" s="191" t="s">
        <v>150</v>
      </c>
      <c r="E170" s="114" t="str">
        <f>IF(D170="","",(VLOOKUP(D170,'ENTER your residents names, etc'!$B$7:$C$256,2,FALSE)))</f>
        <v/>
      </c>
      <c r="F170" s="115"/>
      <c r="G170" s="116" t="str">
        <f t="shared" si="13"/>
        <v/>
      </c>
      <c r="H170" s="117" t="str">
        <f t="shared" si="14"/>
        <v/>
      </c>
      <c r="I170" s="118" t="str">
        <f t="shared" si="17"/>
        <v/>
      </c>
      <c r="J170" s="119" t="str">
        <f>IF('Falls Diary'!F170="","",IF(AND('Falls Diary'!F170&gt;=Graphs!$C$13,'Falls Diary'!F170&lt;=Graphs!$C$14),"yes","no"))</f>
        <v/>
      </c>
      <c r="K170" s="119" t="str">
        <f>IF('Falls Diary'!F170="","",(IF(Graphs!$C$15="all","yes",(IF(Graphs!$C$15=Table6[[#This Row],[Resident''s name]],"yes","no")))))</f>
        <v/>
      </c>
      <c r="L170" s="119" t="str">
        <f t="shared" si="15"/>
        <v/>
      </c>
      <c r="M170" s="120"/>
      <c r="N170" s="121" t="str">
        <f t="shared" si="16"/>
        <v/>
      </c>
      <c r="O170" s="113"/>
      <c r="P170" s="128"/>
      <c r="Q170" s="125"/>
      <c r="R170" s="83"/>
      <c r="S170" s="125"/>
      <c r="T170" s="83"/>
      <c r="U170" s="83"/>
      <c r="V170" s="83"/>
      <c r="W170" s="125"/>
      <c r="X170" s="63"/>
      <c r="Y170" s="125"/>
      <c r="Z170" s="125"/>
      <c r="AA170" s="126"/>
      <c r="AQ170" s="68" t="str">
        <f>IF('ENTER your residents names, etc'!B176="","",'ENTER your residents names, etc'!B176)</f>
        <v/>
      </c>
    </row>
    <row r="171" spans="1:44">
      <c r="A171" s="112"/>
      <c r="B171" s="83"/>
      <c r="C171" s="83"/>
      <c r="D171" s="191" t="s">
        <v>150</v>
      </c>
      <c r="E171" s="114" t="str">
        <f>IF(D171="","",(VLOOKUP(D171,'ENTER your residents names, etc'!$B$7:$C$256,2,FALSE)))</f>
        <v/>
      </c>
      <c r="F171" s="115"/>
      <c r="G171" s="116" t="str">
        <f t="shared" si="13"/>
        <v/>
      </c>
      <c r="H171" s="117" t="str">
        <f t="shared" si="14"/>
        <v/>
      </c>
      <c r="I171" s="118" t="str">
        <f t="shared" si="17"/>
        <v/>
      </c>
      <c r="J171" s="119" t="str">
        <f>IF('Falls Diary'!F171="","",IF(AND('Falls Diary'!F171&gt;=Graphs!$C$13,'Falls Diary'!F171&lt;=Graphs!$C$14),"yes","no"))</f>
        <v/>
      </c>
      <c r="K171" s="119" t="str">
        <f>IF('Falls Diary'!F171="","",(IF(Graphs!$C$15="all","yes",(IF(Graphs!$C$15=Table6[[#This Row],[Resident''s name]],"yes","no")))))</f>
        <v/>
      </c>
      <c r="L171" s="119" t="str">
        <f t="shared" si="15"/>
        <v/>
      </c>
      <c r="M171" s="120"/>
      <c r="N171" s="121" t="str">
        <f t="shared" si="16"/>
        <v/>
      </c>
      <c r="O171" s="113"/>
      <c r="P171" s="128"/>
      <c r="Q171" s="125"/>
      <c r="R171" s="83"/>
      <c r="S171" s="125"/>
      <c r="T171" s="83"/>
      <c r="U171" s="83"/>
      <c r="V171" s="83"/>
      <c r="W171" s="125"/>
      <c r="X171" s="63"/>
      <c r="Y171" s="125"/>
      <c r="Z171" s="125"/>
      <c r="AA171" s="126"/>
      <c r="AQ171" s="68" t="str">
        <f>IF('ENTER your residents names, etc'!B177="","",'ENTER your residents names, etc'!B177)</f>
        <v/>
      </c>
    </row>
    <row r="172" spans="1:44">
      <c r="A172" s="112"/>
      <c r="B172" s="83"/>
      <c r="C172" s="83"/>
      <c r="D172" s="191" t="s">
        <v>150</v>
      </c>
      <c r="E172" s="114" t="str">
        <f>IF(D172="","",(VLOOKUP(D172,'ENTER your residents names, etc'!$B$7:$C$256,2,FALSE)))</f>
        <v/>
      </c>
      <c r="F172" s="115"/>
      <c r="G172" s="116" t="str">
        <f t="shared" si="13"/>
        <v/>
      </c>
      <c r="H172" s="117" t="str">
        <f t="shared" si="14"/>
        <v/>
      </c>
      <c r="I172" s="118" t="str">
        <f t="shared" si="17"/>
        <v/>
      </c>
      <c r="J172" s="119" t="str">
        <f>IF('Falls Diary'!F172="","",IF(AND('Falls Diary'!F172&gt;=Graphs!$C$13,'Falls Diary'!F172&lt;=Graphs!$C$14),"yes","no"))</f>
        <v/>
      </c>
      <c r="K172" s="119" t="str">
        <f>IF('Falls Diary'!F172="","",(IF(Graphs!$C$15="all","yes",(IF(Graphs!$C$15=Table6[[#This Row],[Resident''s name]],"yes","no")))))</f>
        <v/>
      </c>
      <c r="L172" s="119" t="str">
        <f t="shared" si="15"/>
        <v/>
      </c>
      <c r="M172" s="120"/>
      <c r="N172" s="121" t="str">
        <f t="shared" si="16"/>
        <v/>
      </c>
      <c r="O172" s="113"/>
      <c r="P172" s="128"/>
      <c r="Q172" s="125"/>
      <c r="R172" s="83"/>
      <c r="S172" s="125"/>
      <c r="T172" s="83"/>
      <c r="U172" s="83"/>
      <c r="V172" s="83"/>
      <c r="W172" s="125"/>
      <c r="X172" s="63"/>
      <c r="Y172" s="125"/>
      <c r="Z172" s="125"/>
      <c r="AA172" s="126"/>
      <c r="AQ172" s="68" t="str">
        <f>IF('ENTER your residents names, etc'!B178="","",'ENTER your residents names, etc'!B178)</f>
        <v/>
      </c>
    </row>
    <row r="173" spans="1:44">
      <c r="A173" s="112"/>
      <c r="B173" s="83"/>
      <c r="C173" s="83"/>
      <c r="D173" s="191" t="s">
        <v>150</v>
      </c>
      <c r="E173" s="114" t="str">
        <f>IF(D173="","",(VLOOKUP(D173,'ENTER your residents names, etc'!$B$7:$C$256,2,FALSE)))</f>
        <v/>
      </c>
      <c r="F173" s="115"/>
      <c r="G173" s="116" t="str">
        <f t="shared" si="13"/>
        <v/>
      </c>
      <c r="H173" s="117" t="str">
        <f t="shared" si="14"/>
        <v/>
      </c>
      <c r="I173" s="118" t="str">
        <f t="shared" si="17"/>
        <v/>
      </c>
      <c r="J173" s="119" t="str">
        <f>IF('Falls Diary'!F173="","",IF(AND('Falls Diary'!F173&gt;=Graphs!$C$13,'Falls Diary'!F173&lt;=Graphs!$C$14),"yes","no"))</f>
        <v/>
      </c>
      <c r="K173" s="119" t="str">
        <f>IF('Falls Diary'!F173="","",(IF(Graphs!$C$15="all","yes",(IF(Graphs!$C$15=Table6[[#This Row],[Resident''s name]],"yes","no")))))</f>
        <v/>
      </c>
      <c r="L173" s="119" t="str">
        <f t="shared" si="15"/>
        <v/>
      </c>
      <c r="M173" s="120"/>
      <c r="N173" s="121" t="str">
        <f t="shared" si="16"/>
        <v/>
      </c>
      <c r="O173" s="113"/>
      <c r="P173" s="128"/>
      <c r="Q173" s="125"/>
      <c r="R173" s="83"/>
      <c r="S173" s="125"/>
      <c r="T173" s="83"/>
      <c r="U173" s="83"/>
      <c r="V173" s="83"/>
      <c r="W173" s="125"/>
      <c r="X173" s="63"/>
      <c r="Y173" s="125"/>
      <c r="Z173" s="125"/>
      <c r="AA173" s="126"/>
      <c r="AQ173" s="68" t="str">
        <f>IF('ENTER your residents names, etc'!B179="","",'ENTER your residents names, etc'!B179)</f>
        <v/>
      </c>
    </row>
    <row r="174" spans="1:44">
      <c r="A174" s="112"/>
      <c r="B174" s="83"/>
      <c r="C174" s="83"/>
      <c r="D174" s="191" t="s">
        <v>150</v>
      </c>
      <c r="E174" s="114" t="str">
        <f>IF(D174="","",(VLOOKUP(D174,'ENTER your residents names, etc'!$B$7:$C$256,2,FALSE)))</f>
        <v/>
      </c>
      <c r="F174" s="115"/>
      <c r="G174" s="116" t="str">
        <f t="shared" si="13"/>
        <v/>
      </c>
      <c r="H174" s="117" t="str">
        <f t="shared" si="14"/>
        <v/>
      </c>
      <c r="I174" s="118" t="str">
        <f t="shared" si="17"/>
        <v/>
      </c>
      <c r="J174" s="119" t="str">
        <f>IF('Falls Diary'!F174="","",IF(AND('Falls Diary'!F174&gt;=Graphs!$C$13,'Falls Diary'!F174&lt;=Graphs!$C$14),"yes","no"))</f>
        <v/>
      </c>
      <c r="K174" s="119" t="str">
        <f>IF('Falls Diary'!F174="","",(IF(Graphs!$C$15="all","yes",(IF(Graphs!$C$15=Table6[[#This Row],[Resident''s name]],"yes","no")))))</f>
        <v/>
      </c>
      <c r="L174" s="119" t="str">
        <f t="shared" si="15"/>
        <v/>
      </c>
      <c r="M174" s="120"/>
      <c r="N174" s="121" t="str">
        <f t="shared" si="16"/>
        <v/>
      </c>
      <c r="O174" s="113"/>
      <c r="P174" s="128"/>
      <c r="Q174" s="125"/>
      <c r="R174" s="83"/>
      <c r="S174" s="125"/>
      <c r="T174" s="83"/>
      <c r="U174" s="83"/>
      <c r="V174" s="83"/>
      <c r="W174" s="125"/>
      <c r="X174" s="63"/>
      <c r="Y174" s="125"/>
      <c r="Z174" s="125"/>
      <c r="AA174" s="126"/>
      <c r="AQ174" s="68" t="str">
        <f>IF('ENTER your residents names, etc'!B180="","",'ENTER your residents names, etc'!B180)</f>
        <v/>
      </c>
    </row>
    <row r="175" spans="1:44">
      <c r="A175" s="112"/>
      <c r="B175" s="83"/>
      <c r="C175" s="83"/>
      <c r="D175" s="191" t="s">
        <v>150</v>
      </c>
      <c r="E175" s="114" t="str">
        <f>IF(D175="","",(VLOOKUP(D175,'ENTER your residents names, etc'!$B$7:$C$256,2,FALSE)))</f>
        <v/>
      </c>
      <c r="F175" s="115"/>
      <c r="G175" s="116" t="str">
        <f t="shared" si="13"/>
        <v/>
      </c>
      <c r="H175" s="117" t="str">
        <f t="shared" si="14"/>
        <v/>
      </c>
      <c r="I175" s="118" t="str">
        <f t="shared" si="17"/>
        <v/>
      </c>
      <c r="J175" s="119" t="str">
        <f>IF('Falls Diary'!F175="","",IF(AND('Falls Diary'!F175&gt;=Graphs!$C$13,'Falls Diary'!F175&lt;=Graphs!$C$14),"yes","no"))</f>
        <v/>
      </c>
      <c r="K175" s="119" t="str">
        <f>IF('Falls Diary'!F175="","",(IF(Graphs!$C$15="all","yes",(IF(Graphs!$C$15=Table6[[#This Row],[Resident''s name]],"yes","no")))))</f>
        <v/>
      </c>
      <c r="L175" s="119" t="str">
        <f t="shared" si="15"/>
        <v/>
      </c>
      <c r="M175" s="120"/>
      <c r="N175" s="121" t="str">
        <f t="shared" si="16"/>
        <v/>
      </c>
      <c r="O175" s="113"/>
      <c r="P175" s="128"/>
      <c r="Q175" s="125"/>
      <c r="R175" s="83"/>
      <c r="S175" s="125"/>
      <c r="T175" s="83"/>
      <c r="U175" s="83"/>
      <c r="V175" s="83"/>
      <c r="W175" s="125"/>
      <c r="X175" s="63"/>
      <c r="Y175" s="125"/>
      <c r="Z175" s="125"/>
      <c r="AA175" s="126"/>
      <c r="AQ175" s="68" t="str">
        <f>IF('ENTER your residents names, etc'!B181="","",'ENTER your residents names, etc'!B181)</f>
        <v/>
      </c>
    </row>
    <row r="176" spans="1:44">
      <c r="A176" s="112"/>
      <c r="B176" s="83"/>
      <c r="C176" s="83"/>
      <c r="D176" s="191" t="s">
        <v>150</v>
      </c>
      <c r="E176" s="114" t="str">
        <f>IF(D176="","",(VLOOKUP(D176,'ENTER your residents names, etc'!$B$7:$C$256,2,FALSE)))</f>
        <v/>
      </c>
      <c r="F176" s="115"/>
      <c r="G176" s="116" t="str">
        <f t="shared" si="13"/>
        <v/>
      </c>
      <c r="H176" s="117" t="str">
        <f t="shared" si="14"/>
        <v/>
      </c>
      <c r="I176" s="118" t="str">
        <f t="shared" si="17"/>
        <v/>
      </c>
      <c r="J176" s="119" t="str">
        <f>IF('Falls Diary'!F176="","",IF(AND('Falls Diary'!F176&gt;=Graphs!$C$13,'Falls Diary'!F176&lt;=Graphs!$C$14),"yes","no"))</f>
        <v/>
      </c>
      <c r="K176" s="119" t="str">
        <f>IF('Falls Diary'!F176="","",(IF(Graphs!$C$15="all","yes",(IF(Graphs!$C$15=Table6[[#This Row],[Resident''s name]],"yes","no")))))</f>
        <v/>
      </c>
      <c r="L176" s="119" t="str">
        <f t="shared" si="15"/>
        <v/>
      </c>
      <c r="M176" s="120"/>
      <c r="N176" s="121" t="str">
        <f t="shared" si="16"/>
        <v/>
      </c>
      <c r="O176" s="113"/>
      <c r="P176" s="128"/>
      <c r="Q176" s="125"/>
      <c r="R176" s="83"/>
      <c r="S176" s="125"/>
      <c r="T176" s="83"/>
      <c r="U176" s="83"/>
      <c r="V176" s="83"/>
      <c r="W176" s="125"/>
      <c r="X176" s="63"/>
      <c r="Y176" s="125"/>
      <c r="Z176" s="125"/>
      <c r="AA176" s="126"/>
      <c r="AQ176" s="68" t="str">
        <f>IF('ENTER your residents names, etc'!B182="","",'ENTER your residents names, etc'!B182)</f>
        <v/>
      </c>
    </row>
    <row r="177" spans="1:43">
      <c r="A177" s="112"/>
      <c r="B177" s="83"/>
      <c r="C177" s="83"/>
      <c r="D177" s="191" t="s">
        <v>150</v>
      </c>
      <c r="E177" s="114" t="str">
        <f>IF(D177="","",(VLOOKUP(D177,'ENTER your residents names, etc'!$B$7:$C$256,2,FALSE)))</f>
        <v/>
      </c>
      <c r="F177" s="115"/>
      <c r="G177" s="116" t="str">
        <f t="shared" si="13"/>
        <v/>
      </c>
      <c r="H177" s="117" t="str">
        <f t="shared" si="14"/>
        <v/>
      </c>
      <c r="I177" s="118" t="str">
        <f t="shared" si="17"/>
        <v/>
      </c>
      <c r="J177" s="119" t="str">
        <f>IF('Falls Diary'!F177="","",IF(AND('Falls Diary'!F177&gt;=Graphs!$C$13,'Falls Diary'!F177&lt;=Graphs!$C$14),"yes","no"))</f>
        <v/>
      </c>
      <c r="K177" s="119" t="str">
        <f>IF('Falls Diary'!F177="","",(IF(Graphs!$C$15="all","yes",(IF(Graphs!$C$15=Table6[[#This Row],[Resident''s name]],"yes","no")))))</f>
        <v/>
      </c>
      <c r="L177" s="119" t="str">
        <f t="shared" si="15"/>
        <v/>
      </c>
      <c r="M177" s="120"/>
      <c r="N177" s="121" t="str">
        <f t="shared" si="16"/>
        <v/>
      </c>
      <c r="O177" s="113"/>
      <c r="P177" s="128"/>
      <c r="Q177" s="125"/>
      <c r="R177" s="83"/>
      <c r="S177" s="125"/>
      <c r="T177" s="83"/>
      <c r="U177" s="83"/>
      <c r="V177" s="83"/>
      <c r="W177" s="125"/>
      <c r="X177" s="63"/>
      <c r="Y177" s="125"/>
      <c r="Z177" s="125"/>
      <c r="AA177" s="126"/>
      <c r="AQ177" s="68" t="str">
        <f>IF('ENTER your residents names, etc'!B183="","",'ENTER your residents names, etc'!B183)</f>
        <v/>
      </c>
    </row>
    <row r="178" spans="1:43">
      <c r="A178" s="112"/>
      <c r="B178" s="83"/>
      <c r="C178" s="83"/>
      <c r="D178" s="191" t="s">
        <v>150</v>
      </c>
      <c r="E178" s="114" t="str">
        <f>IF(D178="","",(VLOOKUP(D178,'ENTER your residents names, etc'!$B$7:$C$256,2,FALSE)))</f>
        <v/>
      </c>
      <c r="F178" s="115"/>
      <c r="G178" s="116" t="str">
        <f t="shared" si="13"/>
        <v/>
      </c>
      <c r="H178" s="117" t="str">
        <f t="shared" si="14"/>
        <v/>
      </c>
      <c r="I178" s="118" t="str">
        <f t="shared" si="17"/>
        <v/>
      </c>
      <c r="J178" s="119" t="str">
        <f>IF('Falls Diary'!F178="","",IF(AND('Falls Diary'!F178&gt;=Graphs!$C$13,'Falls Diary'!F178&lt;=Graphs!$C$14),"yes","no"))</f>
        <v/>
      </c>
      <c r="K178" s="119" t="str">
        <f>IF('Falls Diary'!F178="","",(IF(Graphs!$C$15="all","yes",(IF(Graphs!$C$15=Table6[[#This Row],[Resident''s name]],"yes","no")))))</f>
        <v/>
      </c>
      <c r="L178" s="119" t="str">
        <f t="shared" si="15"/>
        <v/>
      </c>
      <c r="M178" s="120"/>
      <c r="N178" s="121" t="str">
        <f t="shared" si="16"/>
        <v/>
      </c>
      <c r="O178" s="113"/>
      <c r="P178" s="128"/>
      <c r="Q178" s="125"/>
      <c r="R178" s="83"/>
      <c r="S178" s="125"/>
      <c r="T178" s="83"/>
      <c r="U178" s="83"/>
      <c r="V178" s="83"/>
      <c r="W178" s="125"/>
      <c r="X178" s="63"/>
      <c r="Y178" s="125"/>
      <c r="Z178" s="125"/>
      <c r="AA178" s="126"/>
      <c r="AQ178" s="68" t="str">
        <f>IF('ENTER your residents names, etc'!B184="","",'ENTER your residents names, etc'!B184)</f>
        <v/>
      </c>
    </row>
    <row r="179" spans="1:43">
      <c r="A179" s="112"/>
      <c r="B179" s="83"/>
      <c r="C179" s="83"/>
      <c r="D179" s="191" t="s">
        <v>150</v>
      </c>
      <c r="E179" s="114" t="str">
        <f>IF(D179="","",(VLOOKUP(D179,'ENTER your residents names, etc'!$B$7:$C$256,2,FALSE)))</f>
        <v/>
      </c>
      <c r="F179" s="115"/>
      <c r="G179" s="116" t="str">
        <f t="shared" si="13"/>
        <v/>
      </c>
      <c r="H179" s="117" t="str">
        <f t="shared" si="14"/>
        <v/>
      </c>
      <c r="I179" s="118" t="str">
        <f t="shared" si="17"/>
        <v/>
      </c>
      <c r="J179" s="119" t="str">
        <f>IF('Falls Diary'!F179="","",IF(AND('Falls Diary'!F179&gt;=Graphs!$C$13,'Falls Diary'!F179&lt;=Graphs!$C$14),"yes","no"))</f>
        <v/>
      </c>
      <c r="K179" s="119" t="str">
        <f>IF('Falls Diary'!F179="","",(IF(Graphs!$C$15="all","yes",(IF(Graphs!$C$15=Table6[[#This Row],[Resident''s name]],"yes","no")))))</f>
        <v/>
      </c>
      <c r="L179" s="119" t="str">
        <f t="shared" si="15"/>
        <v/>
      </c>
      <c r="M179" s="120"/>
      <c r="N179" s="121" t="str">
        <f t="shared" si="16"/>
        <v/>
      </c>
      <c r="O179" s="113"/>
      <c r="P179" s="128"/>
      <c r="Q179" s="125"/>
      <c r="R179" s="83"/>
      <c r="S179" s="125"/>
      <c r="T179" s="83"/>
      <c r="U179" s="83"/>
      <c r="V179" s="83"/>
      <c r="W179" s="125"/>
      <c r="X179" s="63"/>
      <c r="Y179" s="125"/>
      <c r="Z179" s="125"/>
      <c r="AA179" s="126"/>
      <c r="AQ179" s="68" t="str">
        <f>IF('ENTER your residents names, etc'!B185="","",'ENTER your residents names, etc'!B185)</f>
        <v/>
      </c>
    </row>
    <row r="180" spans="1:43">
      <c r="A180" s="112"/>
      <c r="B180" s="83"/>
      <c r="C180" s="83"/>
      <c r="D180" s="191" t="s">
        <v>150</v>
      </c>
      <c r="E180" s="114" t="str">
        <f>IF(D180="","",(VLOOKUP(D180,'ENTER your residents names, etc'!$B$7:$C$256,2,FALSE)))</f>
        <v/>
      </c>
      <c r="F180" s="115"/>
      <c r="G180" s="116" t="str">
        <f t="shared" ref="G180:G243" si="18">IF(F180="","",CHOOSE(WEEKDAY(F180),"Sunday","Monday","Tuesday","Wednesday","Thursday","Friday","Saturday"))</f>
        <v/>
      </c>
      <c r="H180" s="117" t="str">
        <f t="shared" si="14"/>
        <v/>
      </c>
      <c r="I180" s="118" t="str">
        <f t="shared" si="17"/>
        <v/>
      </c>
      <c r="J180" s="119" t="str">
        <f>IF('Falls Diary'!F180="","",IF(AND('Falls Diary'!F180&gt;=Graphs!$C$13,'Falls Diary'!F180&lt;=Graphs!$C$14),"yes","no"))</f>
        <v/>
      </c>
      <c r="K180" s="119" t="str">
        <f>IF('Falls Diary'!F180="","",(IF(Graphs!$C$15="all","yes",(IF(Graphs!$C$15=Table6[[#This Row],[Resident''s name]],"yes","no")))))</f>
        <v/>
      </c>
      <c r="L180" s="119" t="str">
        <f t="shared" si="15"/>
        <v/>
      </c>
      <c r="M180" s="120"/>
      <c r="N180" s="121" t="str">
        <f t="shared" si="16"/>
        <v/>
      </c>
      <c r="O180" s="113"/>
      <c r="P180" s="128"/>
      <c r="Q180" s="125"/>
      <c r="R180" s="83"/>
      <c r="S180" s="125"/>
      <c r="T180" s="83"/>
      <c r="U180" s="83"/>
      <c r="V180" s="83"/>
      <c r="W180" s="125"/>
      <c r="X180" s="63"/>
      <c r="Y180" s="125"/>
      <c r="Z180" s="125"/>
      <c r="AA180" s="126"/>
      <c r="AQ180" s="68" t="str">
        <f>IF('ENTER your residents names, etc'!B186="","",'ENTER your residents names, etc'!B186)</f>
        <v/>
      </c>
    </row>
    <row r="181" spans="1:43">
      <c r="A181" s="112"/>
      <c r="B181" s="83"/>
      <c r="C181" s="83"/>
      <c r="D181" s="191" t="s">
        <v>150</v>
      </c>
      <c r="E181" s="114" t="str">
        <f>IF(D181="","",(VLOOKUP(D181,'ENTER your residents names, etc'!$B$7:$C$256,2,FALSE)))</f>
        <v/>
      </c>
      <c r="F181" s="115"/>
      <c r="G181" s="116" t="str">
        <f t="shared" si="18"/>
        <v/>
      </c>
      <c r="H181" s="117" t="str">
        <f t="shared" si="14"/>
        <v/>
      </c>
      <c r="I181" s="118" t="str">
        <f t="shared" si="17"/>
        <v/>
      </c>
      <c r="J181" s="119" t="str">
        <f>IF('Falls Diary'!F181="","",IF(AND('Falls Diary'!F181&gt;=Graphs!$C$13,'Falls Diary'!F181&lt;=Graphs!$C$14),"yes","no"))</f>
        <v/>
      </c>
      <c r="K181" s="119" t="str">
        <f>IF('Falls Diary'!F181="","",(IF(Graphs!$C$15="all","yes",(IF(Graphs!$C$15=Table6[[#This Row],[Resident''s name]],"yes","no")))))</f>
        <v/>
      </c>
      <c r="L181" s="119" t="str">
        <f t="shared" si="15"/>
        <v/>
      </c>
      <c r="M181" s="120"/>
      <c r="N181" s="121" t="str">
        <f t="shared" si="16"/>
        <v/>
      </c>
      <c r="O181" s="113"/>
      <c r="P181" s="128"/>
      <c r="Q181" s="125"/>
      <c r="R181" s="83"/>
      <c r="S181" s="125"/>
      <c r="T181" s="83"/>
      <c r="U181" s="83"/>
      <c r="V181" s="83"/>
      <c r="W181" s="125"/>
      <c r="X181" s="63"/>
      <c r="Y181" s="125"/>
      <c r="Z181" s="125"/>
      <c r="AA181" s="126"/>
      <c r="AQ181" s="68" t="str">
        <f>IF('ENTER your residents names, etc'!B187="","",'ENTER your residents names, etc'!B187)</f>
        <v/>
      </c>
    </row>
    <row r="182" spans="1:43">
      <c r="A182" s="112"/>
      <c r="B182" s="83"/>
      <c r="C182" s="83"/>
      <c r="D182" s="191" t="s">
        <v>150</v>
      </c>
      <c r="E182" s="114" t="str">
        <f>IF(D182="","",(VLOOKUP(D182,'ENTER your residents names, etc'!$B$7:$C$256,2,FALSE)))</f>
        <v/>
      </c>
      <c r="F182" s="115"/>
      <c r="G182" s="116" t="str">
        <f t="shared" si="18"/>
        <v/>
      </c>
      <c r="H182" s="117" t="str">
        <f t="shared" si="14"/>
        <v/>
      </c>
      <c r="I182" s="118" t="str">
        <f t="shared" si="17"/>
        <v/>
      </c>
      <c r="J182" s="119" t="str">
        <f>IF('Falls Diary'!F182="","",IF(AND('Falls Diary'!F182&gt;=Graphs!$C$13,'Falls Diary'!F182&lt;=Graphs!$C$14),"yes","no"))</f>
        <v/>
      </c>
      <c r="K182" s="119" t="str">
        <f>IF('Falls Diary'!F182="","",(IF(Graphs!$C$15="all","yes",(IF(Graphs!$C$15=Table6[[#This Row],[Resident''s name]],"yes","no")))))</f>
        <v/>
      </c>
      <c r="L182" s="119" t="str">
        <f t="shared" si="15"/>
        <v/>
      </c>
      <c r="M182" s="120"/>
      <c r="N182" s="121" t="str">
        <f t="shared" si="16"/>
        <v/>
      </c>
      <c r="O182" s="113"/>
      <c r="P182" s="128"/>
      <c r="Q182" s="125"/>
      <c r="R182" s="83"/>
      <c r="S182" s="125"/>
      <c r="T182" s="83"/>
      <c r="U182" s="83"/>
      <c r="V182" s="83"/>
      <c r="W182" s="125"/>
      <c r="X182" s="63"/>
      <c r="Y182" s="125"/>
      <c r="Z182" s="125"/>
      <c r="AA182" s="126"/>
      <c r="AQ182" s="68" t="str">
        <f>IF('ENTER your residents names, etc'!B188="","",'ENTER your residents names, etc'!B188)</f>
        <v/>
      </c>
    </row>
    <row r="183" spans="1:43">
      <c r="A183" s="112"/>
      <c r="B183" s="83"/>
      <c r="C183" s="83"/>
      <c r="D183" s="191" t="s">
        <v>150</v>
      </c>
      <c r="E183" s="114" t="str">
        <f>IF(D183="","",(VLOOKUP(D183,'ENTER your residents names, etc'!$B$7:$C$256,2,FALSE)))</f>
        <v/>
      </c>
      <c r="F183" s="115"/>
      <c r="G183" s="116" t="str">
        <f t="shared" si="18"/>
        <v/>
      </c>
      <c r="H183" s="117" t="str">
        <f t="shared" si="14"/>
        <v/>
      </c>
      <c r="I183" s="118" t="str">
        <f t="shared" si="17"/>
        <v/>
      </c>
      <c r="J183" s="119" t="str">
        <f>IF('Falls Diary'!F183="","",IF(AND('Falls Diary'!F183&gt;=Graphs!$C$13,'Falls Diary'!F183&lt;=Graphs!$C$14),"yes","no"))</f>
        <v/>
      </c>
      <c r="K183" s="119" t="str">
        <f>IF('Falls Diary'!F183="","",(IF(Graphs!$C$15="all","yes",(IF(Graphs!$C$15=Table6[[#This Row],[Resident''s name]],"yes","no")))))</f>
        <v/>
      </c>
      <c r="L183" s="119" t="str">
        <f t="shared" si="15"/>
        <v/>
      </c>
      <c r="M183" s="120"/>
      <c r="N183" s="121" t="str">
        <f t="shared" si="16"/>
        <v/>
      </c>
      <c r="O183" s="113"/>
      <c r="P183" s="128"/>
      <c r="Q183" s="125"/>
      <c r="R183" s="83"/>
      <c r="S183" s="125"/>
      <c r="T183" s="83"/>
      <c r="U183" s="83"/>
      <c r="V183" s="83"/>
      <c r="W183" s="125"/>
      <c r="X183" s="63"/>
      <c r="Y183" s="125"/>
      <c r="Z183" s="125"/>
      <c r="AA183" s="126"/>
      <c r="AQ183" s="68" t="str">
        <f>IF('ENTER your residents names, etc'!B189="","",'ENTER your residents names, etc'!B189)</f>
        <v/>
      </c>
    </row>
    <row r="184" spans="1:43">
      <c r="A184" s="112"/>
      <c r="B184" s="83"/>
      <c r="C184" s="83"/>
      <c r="D184" s="191" t="s">
        <v>150</v>
      </c>
      <c r="E184" s="114" t="str">
        <f>IF(D184="","",(VLOOKUP(D184,'ENTER your residents names, etc'!$B$7:$C$256,2,FALSE)))</f>
        <v/>
      </c>
      <c r="F184" s="115"/>
      <c r="G184" s="116" t="str">
        <f t="shared" si="18"/>
        <v/>
      </c>
      <c r="H184" s="117" t="str">
        <f t="shared" si="14"/>
        <v/>
      </c>
      <c r="I184" s="118" t="str">
        <f t="shared" si="17"/>
        <v/>
      </c>
      <c r="J184" s="119" t="str">
        <f>IF('Falls Diary'!F184="","",IF(AND('Falls Diary'!F184&gt;=Graphs!$C$13,'Falls Diary'!F184&lt;=Graphs!$C$14),"yes","no"))</f>
        <v/>
      </c>
      <c r="K184" s="119" t="str">
        <f>IF('Falls Diary'!F184="","",(IF(Graphs!$C$15="all","yes",(IF(Graphs!$C$15=Table6[[#This Row],[Resident''s name]],"yes","no")))))</f>
        <v/>
      </c>
      <c r="L184" s="119" t="str">
        <f t="shared" si="15"/>
        <v/>
      </c>
      <c r="M184" s="120"/>
      <c r="N184" s="121" t="str">
        <f t="shared" si="16"/>
        <v/>
      </c>
      <c r="O184" s="113"/>
      <c r="P184" s="128"/>
      <c r="Q184" s="125"/>
      <c r="R184" s="83"/>
      <c r="S184" s="125"/>
      <c r="T184" s="83"/>
      <c r="U184" s="83"/>
      <c r="V184" s="83"/>
      <c r="W184" s="125"/>
      <c r="X184" s="63"/>
      <c r="Y184" s="125"/>
      <c r="Z184" s="125"/>
      <c r="AA184" s="126"/>
      <c r="AQ184" s="68" t="str">
        <f>IF('ENTER your residents names, etc'!B190="","",'ENTER your residents names, etc'!B190)</f>
        <v/>
      </c>
    </row>
    <row r="185" spans="1:43">
      <c r="A185" s="112"/>
      <c r="B185" s="83"/>
      <c r="C185" s="83"/>
      <c r="D185" s="191" t="s">
        <v>150</v>
      </c>
      <c r="E185" s="114" t="str">
        <f>IF(D185="","",(VLOOKUP(D185,'ENTER your residents names, etc'!$B$7:$C$256,2,FALSE)))</f>
        <v/>
      </c>
      <c r="F185" s="115"/>
      <c r="G185" s="116" t="str">
        <f t="shared" si="18"/>
        <v/>
      </c>
      <c r="H185" s="117" t="str">
        <f t="shared" si="14"/>
        <v/>
      </c>
      <c r="I185" s="118" t="str">
        <f t="shared" si="17"/>
        <v/>
      </c>
      <c r="J185" s="119" t="str">
        <f>IF('Falls Diary'!F185="","",IF(AND('Falls Diary'!F185&gt;=Graphs!$C$13,'Falls Diary'!F185&lt;=Graphs!$C$14),"yes","no"))</f>
        <v/>
      </c>
      <c r="K185" s="119" t="str">
        <f>IF('Falls Diary'!F185="","",(IF(Graphs!$C$15="all","yes",(IF(Graphs!$C$15=Table6[[#This Row],[Resident''s name]],"yes","no")))))</f>
        <v/>
      </c>
      <c r="L185" s="119" t="str">
        <f t="shared" si="15"/>
        <v/>
      </c>
      <c r="M185" s="120"/>
      <c r="N185" s="121" t="str">
        <f t="shared" si="16"/>
        <v/>
      </c>
      <c r="O185" s="113"/>
      <c r="P185" s="128"/>
      <c r="Q185" s="125"/>
      <c r="R185" s="83"/>
      <c r="S185" s="125"/>
      <c r="T185" s="83"/>
      <c r="U185" s="83"/>
      <c r="V185" s="83"/>
      <c r="W185" s="125"/>
      <c r="X185" s="63"/>
      <c r="Y185" s="125"/>
      <c r="Z185" s="125"/>
      <c r="AA185" s="126"/>
      <c r="AQ185" s="68" t="str">
        <f>IF('ENTER your residents names, etc'!B191="","",'ENTER your residents names, etc'!B191)</f>
        <v/>
      </c>
    </row>
    <row r="186" spans="1:43">
      <c r="A186" s="112"/>
      <c r="B186" s="83"/>
      <c r="C186" s="83"/>
      <c r="D186" s="191" t="s">
        <v>150</v>
      </c>
      <c r="E186" s="114" t="str">
        <f>IF(D186="","",(VLOOKUP(D186,'ENTER your residents names, etc'!$B$7:$C$256,2,FALSE)))</f>
        <v/>
      </c>
      <c r="F186" s="115"/>
      <c r="G186" s="116" t="str">
        <f t="shared" si="18"/>
        <v/>
      </c>
      <c r="H186" s="117" t="str">
        <f t="shared" si="14"/>
        <v/>
      </c>
      <c r="I186" s="118" t="str">
        <f t="shared" si="17"/>
        <v/>
      </c>
      <c r="J186" s="119" t="str">
        <f>IF('Falls Diary'!F186="","",IF(AND('Falls Diary'!F186&gt;=Graphs!$C$13,'Falls Diary'!F186&lt;=Graphs!$C$14),"yes","no"))</f>
        <v/>
      </c>
      <c r="K186" s="119" t="str">
        <f>IF('Falls Diary'!F186="","",(IF(Graphs!$C$15="all","yes",(IF(Graphs!$C$15=Table6[[#This Row],[Resident''s name]],"yes","no")))))</f>
        <v/>
      </c>
      <c r="L186" s="119" t="str">
        <f t="shared" si="15"/>
        <v/>
      </c>
      <c r="M186" s="120"/>
      <c r="N186" s="121" t="str">
        <f t="shared" si="16"/>
        <v/>
      </c>
      <c r="O186" s="113"/>
      <c r="P186" s="128"/>
      <c r="Q186" s="125"/>
      <c r="R186" s="83"/>
      <c r="S186" s="125"/>
      <c r="T186" s="83"/>
      <c r="U186" s="83"/>
      <c r="V186" s="83"/>
      <c r="W186" s="125"/>
      <c r="X186" s="63"/>
      <c r="Y186" s="125"/>
      <c r="Z186" s="125"/>
      <c r="AA186" s="126"/>
      <c r="AQ186" s="68" t="str">
        <f>IF('ENTER your residents names, etc'!B192="","",'ENTER your residents names, etc'!B192)</f>
        <v/>
      </c>
    </row>
    <row r="187" spans="1:43">
      <c r="A187" s="112"/>
      <c r="B187" s="83"/>
      <c r="C187" s="83"/>
      <c r="D187" s="191" t="s">
        <v>150</v>
      </c>
      <c r="E187" s="114" t="str">
        <f>IF(D187="","",(VLOOKUP(D187,'ENTER your residents names, etc'!$B$7:$C$256,2,FALSE)))</f>
        <v/>
      </c>
      <c r="F187" s="115"/>
      <c r="G187" s="116" t="str">
        <f t="shared" si="18"/>
        <v/>
      </c>
      <c r="H187" s="117" t="str">
        <f t="shared" si="14"/>
        <v/>
      </c>
      <c r="I187" s="118" t="str">
        <f t="shared" si="17"/>
        <v/>
      </c>
      <c r="J187" s="119" t="str">
        <f>IF('Falls Diary'!F187="","",IF(AND('Falls Diary'!F187&gt;=Graphs!$C$13,'Falls Diary'!F187&lt;=Graphs!$C$14),"yes","no"))</f>
        <v/>
      </c>
      <c r="K187" s="119" t="str">
        <f>IF('Falls Diary'!F187="","",(IF(Graphs!$C$15="all","yes",(IF(Graphs!$C$15=Table6[[#This Row],[Resident''s name]],"yes","no")))))</f>
        <v/>
      </c>
      <c r="L187" s="119" t="str">
        <f t="shared" si="15"/>
        <v/>
      </c>
      <c r="M187" s="120"/>
      <c r="N187" s="121" t="str">
        <f t="shared" si="16"/>
        <v/>
      </c>
      <c r="O187" s="113"/>
      <c r="P187" s="128"/>
      <c r="Q187" s="125"/>
      <c r="R187" s="83"/>
      <c r="S187" s="125"/>
      <c r="T187" s="83"/>
      <c r="U187" s="83"/>
      <c r="V187" s="83"/>
      <c r="W187" s="125"/>
      <c r="X187" s="63"/>
      <c r="Y187" s="125"/>
      <c r="Z187" s="125"/>
      <c r="AA187" s="126"/>
      <c r="AQ187" s="68" t="str">
        <f>IF('ENTER your residents names, etc'!B193="","",'ENTER your residents names, etc'!B193)</f>
        <v/>
      </c>
    </row>
    <row r="188" spans="1:43">
      <c r="A188" s="112"/>
      <c r="B188" s="83"/>
      <c r="C188" s="83"/>
      <c r="D188" s="191" t="s">
        <v>150</v>
      </c>
      <c r="E188" s="114" t="str">
        <f>IF(D188="","",(VLOOKUP(D188,'ENTER your residents names, etc'!$B$7:$C$256,2,FALSE)))</f>
        <v/>
      </c>
      <c r="F188" s="115"/>
      <c r="G188" s="116" t="str">
        <f t="shared" si="18"/>
        <v/>
      </c>
      <c r="H188" s="117" t="str">
        <f t="shared" si="14"/>
        <v/>
      </c>
      <c r="I188" s="118" t="str">
        <f t="shared" si="17"/>
        <v/>
      </c>
      <c r="J188" s="119" t="str">
        <f>IF('Falls Diary'!F188="","",IF(AND('Falls Diary'!F188&gt;=Graphs!$C$13,'Falls Diary'!F188&lt;=Graphs!$C$14),"yes","no"))</f>
        <v/>
      </c>
      <c r="K188" s="119" t="str">
        <f>IF('Falls Diary'!F188="","",(IF(Graphs!$C$15="all","yes",(IF(Graphs!$C$15=Table6[[#This Row],[Resident''s name]],"yes","no")))))</f>
        <v/>
      </c>
      <c r="L188" s="119" t="str">
        <f t="shared" si="15"/>
        <v/>
      </c>
      <c r="M188" s="120"/>
      <c r="N188" s="121" t="str">
        <f t="shared" si="16"/>
        <v/>
      </c>
      <c r="O188" s="113"/>
      <c r="P188" s="128"/>
      <c r="Q188" s="125"/>
      <c r="R188" s="83"/>
      <c r="S188" s="125"/>
      <c r="T188" s="83"/>
      <c r="U188" s="83"/>
      <c r="V188" s="83"/>
      <c r="W188" s="125"/>
      <c r="X188" s="63"/>
      <c r="Y188" s="125"/>
      <c r="Z188" s="125"/>
      <c r="AA188" s="126"/>
      <c r="AQ188" s="68" t="str">
        <f>IF('ENTER your residents names, etc'!B194="","",'ENTER your residents names, etc'!B194)</f>
        <v/>
      </c>
    </row>
    <row r="189" spans="1:43">
      <c r="A189" s="112"/>
      <c r="B189" s="83"/>
      <c r="C189" s="83"/>
      <c r="D189" s="191" t="s">
        <v>150</v>
      </c>
      <c r="E189" s="114" t="str">
        <f>IF(D189="","",(VLOOKUP(D189,'ENTER your residents names, etc'!$B$7:$C$256,2,FALSE)))</f>
        <v/>
      </c>
      <c r="F189" s="115"/>
      <c r="G189" s="116" t="str">
        <f t="shared" si="18"/>
        <v/>
      </c>
      <c r="H189" s="117" t="str">
        <f t="shared" si="14"/>
        <v/>
      </c>
      <c r="I189" s="118" t="str">
        <f t="shared" si="17"/>
        <v/>
      </c>
      <c r="J189" s="119" t="str">
        <f>IF('Falls Diary'!F189="","",IF(AND('Falls Diary'!F189&gt;=Graphs!$C$13,'Falls Diary'!F189&lt;=Graphs!$C$14),"yes","no"))</f>
        <v/>
      </c>
      <c r="K189" s="119" t="str">
        <f>IF('Falls Diary'!F189="","",(IF(Graphs!$C$15="all","yes",(IF(Graphs!$C$15=Table6[[#This Row],[Resident''s name]],"yes","no")))))</f>
        <v/>
      </c>
      <c r="L189" s="119" t="str">
        <f t="shared" si="15"/>
        <v/>
      </c>
      <c r="M189" s="120"/>
      <c r="N189" s="121" t="str">
        <f t="shared" si="16"/>
        <v/>
      </c>
      <c r="O189" s="113"/>
      <c r="P189" s="128"/>
      <c r="Q189" s="125"/>
      <c r="R189" s="83"/>
      <c r="S189" s="125"/>
      <c r="T189" s="83"/>
      <c r="U189" s="83"/>
      <c r="V189" s="83"/>
      <c r="W189" s="125"/>
      <c r="X189" s="63"/>
      <c r="Y189" s="125"/>
      <c r="Z189" s="125"/>
      <c r="AA189" s="126"/>
      <c r="AQ189" s="68" t="str">
        <f>IF('ENTER your residents names, etc'!B195="","",'ENTER your residents names, etc'!B195)</f>
        <v/>
      </c>
    </row>
    <row r="190" spans="1:43">
      <c r="A190" s="112"/>
      <c r="B190" s="83"/>
      <c r="C190" s="83"/>
      <c r="D190" s="191" t="s">
        <v>150</v>
      </c>
      <c r="E190" s="114" t="str">
        <f>IF(D190="","",(VLOOKUP(D190,'ENTER your residents names, etc'!$B$7:$C$256,2,FALSE)))</f>
        <v/>
      </c>
      <c r="F190" s="115"/>
      <c r="G190" s="116" t="str">
        <f t="shared" si="18"/>
        <v/>
      </c>
      <c r="H190" s="117" t="str">
        <f t="shared" si="14"/>
        <v/>
      </c>
      <c r="I190" s="118" t="str">
        <f t="shared" si="17"/>
        <v/>
      </c>
      <c r="J190" s="119" t="str">
        <f>IF('Falls Diary'!F190="","",IF(AND('Falls Diary'!F190&gt;=Graphs!$C$13,'Falls Diary'!F190&lt;=Graphs!$C$14),"yes","no"))</f>
        <v/>
      </c>
      <c r="K190" s="119" t="str">
        <f>IF('Falls Diary'!F190="","",(IF(Graphs!$C$15="all","yes",(IF(Graphs!$C$15=Table6[[#This Row],[Resident''s name]],"yes","no")))))</f>
        <v/>
      </c>
      <c r="L190" s="119" t="str">
        <f t="shared" si="15"/>
        <v/>
      </c>
      <c r="M190" s="120"/>
      <c r="N190" s="121" t="str">
        <f t="shared" si="16"/>
        <v/>
      </c>
      <c r="O190" s="113"/>
      <c r="P190" s="128"/>
      <c r="Q190" s="125"/>
      <c r="R190" s="83"/>
      <c r="S190" s="125"/>
      <c r="T190" s="83"/>
      <c r="U190" s="83"/>
      <c r="V190" s="83"/>
      <c r="W190" s="125"/>
      <c r="X190" s="63"/>
      <c r="Y190" s="125"/>
      <c r="Z190" s="125"/>
      <c r="AA190" s="126"/>
      <c r="AQ190" s="68" t="str">
        <f>IF('ENTER your residents names, etc'!B196="","",'ENTER your residents names, etc'!B196)</f>
        <v/>
      </c>
    </row>
    <row r="191" spans="1:43">
      <c r="A191" s="112"/>
      <c r="B191" s="83"/>
      <c r="C191" s="83"/>
      <c r="D191" s="191" t="s">
        <v>150</v>
      </c>
      <c r="E191" s="114" t="str">
        <f>IF(D191="","",(VLOOKUP(D191,'ENTER your residents names, etc'!$B$7:$C$256,2,FALSE)))</f>
        <v/>
      </c>
      <c r="F191" s="115"/>
      <c r="G191" s="116" t="str">
        <f t="shared" si="18"/>
        <v/>
      </c>
      <c r="H191" s="117" t="str">
        <f t="shared" si="14"/>
        <v/>
      </c>
      <c r="I191" s="118" t="str">
        <f t="shared" si="17"/>
        <v/>
      </c>
      <c r="J191" s="119" t="str">
        <f>IF('Falls Diary'!F191="","",IF(AND('Falls Diary'!F191&gt;=Graphs!$C$13,'Falls Diary'!F191&lt;=Graphs!$C$14),"yes","no"))</f>
        <v/>
      </c>
      <c r="K191" s="119" t="str">
        <f>IF('Falls Diary'!F191="","",(IF(Graphs!$C$15="all","yes",(IF(Graphs!$C$15=Table6[[#This Row],[Resident''s name]],"yes","no")))))</f>
        <v/>
      </c>
      <c r="L191" s="119" t="str">
        <f t="shared" si="15"/>
        <v/>
      </c>
      <c r="M191" s="120"/>
      <c r="N191" s="121" t="str">
        <f t="shared" si="16"/>
        <v/>
      </c>
      <c r="O191" s="113"/>
      <c r="P191" s="128"/>
      <c r="Q191" s="125"/>
      <c r="R191" s="83"/>
      <c r="S191" s="125"/>
      <c r="T191" s="83"/>
      <c r="U191" s="83"/>
      <c r="V191" s="83"/>
      <c r="W191" s="125"/>
      <c r="X191" s="63"/>
      <c r="Y191" s="125"/>
      <c r="Z191" s="125"/>
      <c r="AA191" s="126"/>
      <c r="AQ191" s="68" t="str">
        <f>IF('ENTER your residents names, etc'!B197="","",'ENTER your residents names, etc'!B197)</f>
        <v/>
      </c>
    </row>
    <row r="192" spans="1:43">
      <c r="A192" s="112"/>
      <c r="B192" s="83"/>
      <c r="C192" s="83"/>
      <c r="D192" s="191" t="s">
        <v>150</v>
      </c>
      <c r="E192" s="114" t="str">
        <f>IF(D192="","",(VLOOKUP(D192,'ENTER your residents names, etc'!$B$7:$C$256,2,FALSE)))</f>
        <v/>
      </c>
      <c r="F192" s="115"/>
      <c r="G192" s="116" t="str">
        <f t="shared" si="18"/>
        <v/>
      </c>
      <c r="H192" s="117" t="str">
        <f t="shared" si="14"/>
        <v/>
      </c>
      <c r="I192" s="118" t="str">
        <f t="shared" si="17"/>
        <v/>
      </c>
      <c r="J192" s="119" t="str">
        <f>IF('Falls Diary'!F192="","",IF(AND('Falls Diary'!F192&gt;=Graphs!$C$13,'Falls Diary'!F192&lt;=Graphs!$C$14),"yes","no"))</f>
        <v/>
      </c>
      <c r="K192" s="119" t="str">
        <f>IF('Falls Diary'!F192="","",(IF(Graphs!$C$15="all","yes",(IF(Graphs!$C$15=Table6[[#This Row],[Resident''s name]],"yes","no")))))</f>
        <v/>
      </c>
      <c r="L192" s="119" t="str">
        <f t="shared" si="15"/>
        <v/>
      </c>
      <c r="M192" s="120"/>
      <c r="N192" s="121" t="str">
        <f t="shared" si="16"/>
        <v/>
      </c>
      <c r="O192" s="113"/>
      <c r="P192" s="128"/>
      <c r="Q192" s="125"/>
      <c r="R192" s="83"/>
      <c r="S192" s="125"/>
      <c r="T192" s="83"/>
      <c r="U192" s="83"/>
      <c r="V192" s="83"/>
      <c r="W192" s="125"/>
      <c r="X192" s="63"/>
      <c r="Y192" s="125"/>
      <c r="Z192" s="125"/>
      <c r="AA192" s="126"/>
      <c r="AQ192" s="68" t="str">
        <f>IF('ENTER your residents names, etc'!B198="","",'ENTER your residents names, etc'!B198)</f>
        <v/>
      </c>
    </row>
    <row r="193" spans="1:43">
      <c r="A193" s="112"/>
      <c r="B193" s="83"/>
      <c r="C193" s="83"/>
      <c r="D193" s="191" t="s">
        <v>150</v>
      </c>
      <c r="E193" s="114" t="str">
        <f>IF(D193="","",(VLOOKUP(D193,'ENTER your residents names, etc'!$B$7:$C$256,2,FALSE)))</f>
        <v/>
      </c>
      <c r="F193" s="115"/>
      <c r="G193" s="116" t="str">
        <f t="shared" si="18"/>
        <v/>
      </c>
      <c r="H193" s="117" t="str">
        <f t="shared" si="14"/>
        <v/>
      </c>
      <c r="I193" s="118" t="str">
        <f t="shared" si="17"/>
        <v/>
      </c>
      <c r="J193" s="119" t="str">
        <f>IF('Falls Diary'!F193="","",IF(AND('Falls Diary'!F193&gt;=Graphs!$C$13,'Falls Diary'!F193&lt;=Graphs!$C$14),"yes","no"))</f>
        <v/>
      </c>
      <c r="K193" s="119" t="str">
        <f>IF('Falls Diary'!F193="","",(IF(Graphs!$C$15="all","yes",(IF(Graphs!$C$15=Table6[[#This Row],[Resident''s name]],"yes","no")))))</f>
        <v/>
      </c>
      <c r="L193" s="119" t="str">
        <f t="shared" si="15"/>
        <v/>
      </c>
      <c r="M193" s="120"/>
      <c r="N193" s="121" t="str">
        <f t="shared" si="16"/>
        <v/>
      </c>
      <c r="O193" s="113"/>
      <c r="P193" s="128"/>
      <c r="Q193" s="125"/>
      <c r="R193" s="83"/>
      <c r="S193" s="125"/>
      <c r="T193" s="83"/>
      <c r="U193" s="83"/>
      <c r="V193" s="83"/>
      <c r="W193" s="125"/>
      <c r="X193" s="63"/>
      <c r="Y193" s="125"/>
      <c r="Z193" s="125"/>
      <c r="AA193" s="126"/>
      <c r="AQ193" s="68" t="str">
        <f>IF('ENTER your residents names, etc'!B199="","",'ENTER your residents names, etc'!B199)</f>
        <v/>
      </c>
    </row>
    <row r="194" spans="1:43">
      <c r="A194" s="112"/>
      <c r="B194" s="83"/>
      <c r="C194" s="83"/>
      <c r="D194" s="191" t="s">
        <v>150</v>
      </c>
      <c r="E194" s="114" t="str">
        <f>IF(D194="","",(VLOOKUP(D194,'ENTER your residents names, etc'!$B$7:$C$256,2,FALSE)))</f>
        <v/>
      </c>
      <c r="F194" s="115"/>
      <c r="G194" s="116" t="str">
        <f t="shared" si="18"/>
        <v/>
      </c>
      <c r="H194" s="117" t="str">
        <f t="shared" ref="H194:H257" si="19">IF(F194="","",F194-WEEKDAY(F194,3))</f>
        <v/>
      </c>
      <c r="I194" s="118" t="str">
        <f t="shared" si="17"/>
        <v/>
      </c>
      <c r="J194" s="119" t="str">
        <f>IF('Falls Diary'!F194="","",IF(AND('Falls Diary'!F194&gt;=Graphs!$C$13,'Falls Diary'!F194&lt;=Graphs!$C$14),"yes","no"))</f>
        <v/>
      </c>
      <c r="K194" s="119" t="str">
        <f>IF('Falls Diary'!F194="","",(IF(Graphs!$C$15="all","yes",(IF(Graphs!$C$15=Table6[[#This Row],[Resident''s name]],"yes","no")))))</f>
        <v/>
      </c>
      <c r="L194" s="119" t="str">
        <f t="shared" ref="L194:L257" si="20">IF(J194="","",IF(AND(J194="yes",K194="yes"), "yes", "no"))</f>
        <v/>
      </c>
      <c r="M194" s="120"/>
      <c r="N194" s="121" t="str">
        <f t="shared" ref="N194:N257" si="21">IF(M194="","",IF(AND($AF$22&lt;=M194,M194&lt;$AG$22),$AH$22,IF(AND($AF$24&lt;=M194,M194&lt;$AG$24),$AH$24,IF(AND($AF$26&lt;=M194,M194&lt;$AG$26),$AH$26,IF(AND($AF$28&lt;=M194,M194&lt;$AG$28),$AH$28,IF(AND($AF$30&lt;=M194,M194&lt;$AG$30),$AH$30,0))))))</f>
        <v/>
      </c>
      <c r="O194" s="113"/>
      <c r="P194" s="128"/>
      <c r="Q194" s="125"/>
      <c r="R194" s="83"/>
      <c r="S194" s="125"/>
      <c r="T194" s="83"/>
      <c r="U194" s="83"/>
      <c r="V194" s="83"/>
      <c r="W194" s="125"/>
      <c r="X194" s="63"/>
      <c r="Y194" s="125"/>
      <c r="Z194" s="125"/>
      <c r="AA194" s="126"/>
      <c r="AQ194" s="68" t="str">
        <f>IF('ENTER your residents names, etc'!B200="","",'ENTER your residents names, etc'!B200)</f>
        <v/>
      </c>
    </row>
    <row r="195" spans="1:43">
      <c r="A195" s="112"/>
      <c r="B195" s="83"/>
      <c r="C195" s="83"/>
      <c r="D195" s="191" t="s">
        <v>150</v>
      </c>
      <c r="E195" s="114" t="str">
        <f>IF(D195="","",(VLOOKUP(D195,'ENTER your residents names, etc'!$B$7:$C$256,2,FALSE)))</f>
        <v/>
      </c>
      <c r="F195" s="115"/>
      <c r="G195" s="116" t="str">
        <f t="shared" si="18"/>
        <v/>
      </c>
      <c r="H195" s="117" t="str">
        <f t="shared" si="19"/>
        <v/>
      </c>
      <c r="I195" s="118" t="str">
        <f t="shared" ref="I195:I258" si="22">IF(F195="","",DATE(YEAR(F195),MONTH(F195),1))</f>
        <v/>
      </c>
      <c r="J195" s="119" t="str">
        <f>IF('Falls Diary'!F195="","",IF(AND('Falls Diary'!F195&gt;=Graphs!$C$13,'Falls Diary'!F195&lt;=Graphs!$C$14),"yes","no"))</f>
        <v/>
      </c>
      <c r="K195" s="119" t="str">
        <f>IF('Falls Diary'!F195="","",(IF(Graphs!$C$15="all","yes",(IF(Graphs!$C$15=Table6[[#This Row],[Resident''s name]],"yes","no")))))</f>
        <v/>
      </c>
      <c r="L195" s="119" t="str">
        <f t="shared" si="20"/>
        <v/>
      </c>
      <c r="M195" s="120"/>
      <c r="N195" s="121" t="str">
        <f t="shared" si="21"/>
        <v/>
      </c>
      <c r="O195" s="113"/>
      <c r="P195" s="128"/>
      <c r="Q195" s="125"/>
      <c r="R195" s="83"/>
      <c r="S195" s="125"/>
      <c r="T195" s="83"/>
      <c r="U195" s="83"/>
      <c r="V195" s="83"/>
      <c r="W195" s="125"/>
      <c r="X195" s="63"/>
      <c r="Y195" s="125"/>
      <c r="Z195" s="125"/>
      <c r="AA195" s="126"/>
      <c r="AQ195" s="68" t="str">
        <f>IF('ENTER your residents names, etc'!B201="","",'ENTER your residents names, etc'!B201)</f>
        <v/>
      </c>
    </row>
    <row r="196" spans="1:43">
      <c r="A196" s="112"/>
      <c r="B196" s="83"/>
      <c r="C196" s="83"/>
      <c r="D196" s="191" t="s">
        <v>150</v>
      </c>
      <c r="E196" s="114" t="str">
        <f>IF(D196="","",(VLOOKUP(D196,'ENTER your residents names, etc'!$B$7:$C$256,2,FALSE)))</f>
        <v/>
      </c>
      <c r="F196" s="115"/>
      <c r="G196" s="116" t="str">
        <f t="shared" si="18"/>
        <v/>
      </c>
      <c r="H196" s="117" t="str">
        <f t="shared" si="19"/>
        <v/>
      </c>
      <c r="I196" s="118" t="str">
        <f t="shared" si="22"/>
        <v/>
      </c>
      <c r="J196" s="119" t="str">
        <f>IF('Falls Diary'!F196="","",IF(AND('Falls Diary'!F196&gt;=Graphs!$C$13,'Falls Diary'!F196&lt;=Graphs!$C$14),"yes","no"))</f>
        <v/>
      </c>
      <c r="K196" s="119" t="str">
        <f>IF('Falls Diary'!F196="","",(IF(Graphs!$C$15="all","yes",(IF(Graphs!$C$15=Table6[[#This Row],[Resident''s name]],"yes","no")))))</f>
        <v/>
      </c>
      <c r="L196" s="119" t="str">
        <f t="shared" si="20"/>
        <v/>
      </c>
      <c r="M196" s="120"/>
      <c r="N196" s="121" t="str">
        <f t="shared" si="21"/>
        <v/>
      </c>
      <c r="O196" s="113"/>
      <c r="P196" s="128"/>
      <c r="Q196" s="125"/>
      <c r="R196" s="83"/>
      <c r="S196" s="125"/>
      <c r="T196" s="83"/>
      <c r="U196" s="83"/>
      <c r="V196" s="83"/>
      <c r="W196" s="125"/>
      <c r="X196" s="63"/>
      <c r="Y196" s="125"/>
      <c r="Z196" s="125"/>
      <c r="AA196" s="126"/>
      <c r="AQ196" s="68" t="str">
        <f>IF('ENTER your residents names, etc'!B202="","",'ENTER your residents names, etc'!B202)</f>
        <v/>
      </c>
    </row>
    <row r="197" spans="1:43">
      <c r="A197" s="112"/>
      <c r="B197" s="83"/>
      <c r="C197" s="83"/>
      <c r="D197" s="191" t="s">
        <v>150</v>
      </c>
      <c r="E197" s="114" t="str">
        <f>IF(D197="","",(VLOOKUP(D197,'ENTER your residents names, etc'!$B$7:$C$256,2,FALSE)))</f>
        <v/>
      </c>
      <c r="F197" s="115"/>
      <c r="G197" s="116" t="str">
        <f t="shared" si="18"/>
        <v/>
      </c>
      <c r="H197" s="117" t="str">
        <f t="shared" si="19"/>
        <v/>
      </c>
      <c r="I197" s="118" t="str">
        <f t="shared" si="22"/>
        <v/>
      </c>
      <c r="J197" s="119" t="str">
        <f>IF('Falls Diary'!F197="","",IF(AND('Falls Diary'!F197&gt;=Graphs!$C$13,'Falls Diary'!F197&lt;=Graphs!$C$14),"yes","no"))</f>
        <v/>
      </c>
      <c r="K197" s="119" t="str">
        <f>IF('Falls Diary'!F197="","",(IF(Graphs!$C$15="all","yes",(IF(Graphs!$C$15=Table6[[#This Row],[Resident''s name]],"yes","no")))))</f>
        <v/>
      </c>
      <c r="L197" s="119" t="str">
        <f t="shared" si="20"/>
        <v/>
      </c>
      <c r="M197" s="120"/>
      <c r="N197" s="121" t="str">
        <f t="shared" si="21"/>
        <v/>
      </c>
      <c r="O197" s="113"/>
      <c r="P197" s="128"/>
      <c r="Q197" s="125"/>
      <c r="R197" s="83"/>
      <c r="S197" s="125"/>
      <c r="T197" s="83"/>
      <c r="U197" s="83"/>
      <c r="V197" s="83"/>
      <c r="W197" s="125"/>
      <c r="X197" s="63"/>
      <c r="Y197" s="125"/>
      <c r="Z197" s="125"/>
      <c r="AA197" s="126"/>
      <c r="AQ197" s="68" t="str">
        <f>IF('ENTER your residents names, etc'!B203="","",'ENTER your residents names, etc'!B203)</f>
        <v/>
      </c>
    </row>
    <row r="198" spans="1:43">
      <c r="A198" s="112"/>
      <c r="B198" s="83"/>
      <c r="C198" s="83"/>
      <c r="D198" s="191" t="s">
        <v>150</v>
      </c>
      <c r="E198" s="114" t="str">
        <f>IF(D198="","",(VLOOKUP(D198,'ENTER your residents names, etc'!$B$7:$C$256,2,FALSE)))</f>
        <v/>
      </c>
      <c r="F198" s="115"/>
      <c r="G198" s="116" t="str">
        <f t="shared" si="18"/>
        <v/>
      </c>
      <c r="H198" s="117" t="str">
        <f t="shared" si="19"/>
        <v/>
      </c>
      <c r="I198" s="118" t="str">
        <f t="shared" si="22"/>
        <v/>
      </c>
      <c r="J198" s="119" t="str">
        <f>IF('Falls Diary'!F198="","",IF(AND('Falls Diary'!F198&gt;=Graphs!$C$13,'Falls Diary'!F198&lt;=Graphs!$C$14),"yes","no"))</f>
        <v/>
      </c>
      <c r="K198" s="119" t="str">
        <f>IF('Falls Diary'!F198="","",(IF(Graphs!$C$15="all","yes",(IF(Graphs!$C$15=Table6[[#This Row],[Resident''s name]],"yes","no")))))</f>
        <v/>
      </c>
      <c r="L198" s="119" t="str">
        <f t="shared" si="20"/>
        <v/>
      </c>
      <c r="M198" s="120"/>
      <c r="N198" s="121" t="str">
        <f t="shared" si="21"/>
        <v/>
      </c>
      <c r="O198" s="113"/>
      <c r="P198" s="128"/>
      <c r="Q198" s="125"/>
      <c r="R198" s="83"/>
      <c r="S198" s="125"/>
      <c r="T198" s="83"/>
      <c r="U198" s="83"/>
      <c r="V198" s="83"/>
      <c r="W198" s="125"/>
      <c r="X198" s="63"/>
      <c r="Y198" s="125"/>
      <c r="Z198" s="125"/>
      <c r="AA198" s="126"/>
      <c r="AQ198" s="68" t="str">
        <f>IF('ENTER your residents names, etc'!B204="","",'ENTER your residents names, etc'!B204)</f>
        <v/>
      </c>
    </row>
    <row r="199" spans="1:43">
      <c r="A199" s="112"/>
      <c r="B199" s="83"/>
      <c r="C199" s="83"/>
      <c r="D199" s="191" t="s">
        <v>150</v>
      </c>
      <c r="E199" s="114" t="str">
        <f>IF(D199="","",(VLOOKUP(D199,'ENTER your residents names, etc'!$B$7:$C$256,2,FALSE)))</f>
        <v/>
      </c>
      <c r="F199" s="115"/>
      <c r="G199" s="116" t="str">
        <f t="shared" si="18"/>
        <v/>
      </c>
      <c r="H199" s="117" t="str">
        <f t="shared" si="19"/>
        <v/>
      </c>
      <c r="I199" s="118" t="str">
        <f t="shared" si="22"/>
        <v/>
      </c>
      <c r="J199" s="119" t="str">
        <f>IF('Falls Diary'!F199="","",IF(AND('Falls Diary'!F199&gt;=Graphs!$C$13,'Falls Diary'!F199&lt;=Graphs!$C$14),"yes","no"))</f>
        <v/>
      </c>
      <c r="K199" s="119" t="str">
        <f>IF('Falls Diary'!F199="","",(IF(Graphs!$C$15="all","yes",(IF(Graphs!$C$15=Table6[[#This Row],[Resident''s name]],"yes","no")))))</f>
        <v/>
      </c>
      <c r="L199" s="119" t="str">
        <f t="shared" si="20"/>
        <v/>
      </c>
      <c r="M199" s="120"/>
      <c r="N199" s="121" t="str">
        <f t="shared" si="21"/>
        <v/>
      </c>
      <c r="O199" s="113"/>
      <c r="P199" s="128"/>
      <c r="Q199" s="125"/>
      <c r="R199" s="83"/>
      <c r="S199" s="125"/>
      <c r="T199" s="83"/>
      <c r="U199" s="83"/>
      <c r="V199" s="83"/>
      <c r="W199" s="125"/>
      <c r="X199" s="63"/>
      <c r="Y199" s="125"/>
      <c r="Z199" s="125"/>
      <c r="AA199" s="126"/>
      <c r="AQ199" s="68" t="str">
        <f>IF('ENTER your residents names, etc'!B205="","",'ENTER your residents names, etc'!B205)</f>
        <v/>
      </c>
    </row>
    <row r="200" spans="1:43">
      <c r="A200" s="112"/>
      <c r="B200" s="83"/>
      <c r="C200" s="83"/>
      <c r="D200" s="191" t="s">
        <v>150</v>
      </c>
      <c r="E200" s="114" t="str">
        <f>IF(D200="","",(VLOOKUP(D200,'ENTER your residents names, etc'!$B$7:$C$256,2,FALSE)))</f>
        <v/>
      </c>
      <c r="F200" s="115"/>
      <c r="G200" s="116" t="str">
        <f t="shared" si="18"/>
        <v/>
      </c>
      <c r="H200" s="117" t="str">
        <f t="shared" si="19"/>
        <v/>
      </c>
      <c r="I200" s="118" t="str">
        <f t="shared" si="22"/>
        <v/>
      </c>
      <c r="J200" s="119" t="str">
        <f>IF('Falls Diary'!F200="","",IF(AND('Falls Diary'!F200&gt;=Graphs!$C$13,'Falls Diary'!F200&lt;=Graphs!$C$14),"yes","no"))</f>
        <v/>
      </c>
      <c r="K200" s="119" t="str">
        <f>IF('Falls Diary'!F200="","",(IF(Graphs!$C$15="all","yes",(IF(Graphs!$C$15=Table6[[#This Row],[Resident''s name]],"yes","no")))))</f>
        <v/>
      </c>
      <c r="L200" s="119" t="str">
        <f t="shared" si="20"/>
        <v/>
      </c>
      <c r="M200" s="120"/>
      <c r="N200" s="121" t="str">
        <f t="shared" si="21"/>
        <v/>
      </c>
      <c r="O200" s="113"/>
      <c r="P200" s="128"/>
      <c r="Q200" s="125"/>
      <c r="R200" s="83"/>
      <c r="S200" s="125"/>
      <c r="T200" s="83"/>
      <c r="U200" s="83"/>
      <c r="V200" s="83"/>
      <c r="W200" s="125"/>
      <c r="X200" s="63"/>
      <c r="Y200" s="125"/>
      <c r="Z200" s="125"/>
      <c r="AA200" s="126"/>
      <c r="AQ200" s="68" t="str">
        <f>IF('ENTER your residents names, etc'!B206="","",'ENTER your residents names, etc'!B206)</f>
        <v/>
      </c>
    </row>
    <row r="201" spans="1:43">
      <c r="A201" s="112"/>
      <c r="B201" s="83"/>
      <c r="C201" s="83"/>
      <c r="D201" s="191" t="s">
        <v>150</v>
      </c>
      <c r="E201" s="114" t="str">
        <f>IF(D201="","",(VLOOKUP(D201,'ENTER your residents names, etc'!$B$7:$C$256,2,FALSE)))</f>
        <v/>
      </c>
      <c r="F201" s="115"/>
      <c r="G201" s="116" t="str">
        <f t="shared" si="18"/>
        <v/>
      </c>
      <c r="H201" s="117" t="str">
        <f t="shared" si="19"/>
        <v/>
      </c>
      <c r="I201" s="118" t="str">
        <f t="shared" si="22"/>
        <v/>
      </c>
      <c r="J201" s="119" t="str">
        <f>IF('Falls Diary'!F201="","",IF(AND('Falls Diary'!F201&gt;=Graphs!$C$13,'Falls Diary'!F201&lt;=Graphs!$C$14),"yes","no"))</f>
        <v/>
      </c>
      <c r="K201" s="119" t="str">
        <f>IF('Falls Diary'!F201="","",(IF(Graphs!$C$15="all","yes",(IF(Graphs!$C$15=Table6[[#This Row],[Resident''s name]],"yes","no")))))</f>
        <v/>
      </c>
      <c r="L201" s="119" t="str">
        <f t="shared" si="20"/>
        <v/>
      </c>
      <c r="M201" s="120"/>
      <c r="N201" s="121" t="str">
        <f t="shared" si="21"/>
        <v/>
      </c>
      <c r="O201" s="113"/>
      <c r="P201" s="128"/>
      <c r="Q201" s="125"/>
      <c r="R201" s="83"/>
      <c r="S201" s="125"/>
      <c r="T201" s="83"/>
      <c r="U201" s="83"/>
      <c r="V201" s="83"/>
      <c r="W201" s="125"/>
      <c r="X201" s="63"/>
      <c r="Y201" s="125"/>
      <c r="Z201" s="125"/>
      <c r="AA201" s="126"/>
      <c r="AQ201" s="68" t="str">
        <f>IF('ENTER your residents names, etc'!B207="","",'ENTER your residents names, etc'!B207)</f>
        <v/>
      </c>
    </row>
    <row r="202" spans="1:43">
      <c r="A202" s="112"/>
      <c r="B202" s="83"/>
      <c r="C202" s="83"/>
      <c r="D202" s="191" t="s">
        <v>150</v>
      </c>
      <c r="E202" s="114" t="str">
        <f>IF(D202="","",(VLOOKUP(D202,'ENTER your residents names, etc'!$B$7:$C$256,2,FALSE)))</f>
        <v/>
      </c>
      <c r="F202" s="115"/>
      <c r="G202" s="116" t="str">
        <f t="shared" si="18"/>
        <v/>
      </c>
      <c r="H202" s="117" t="str">
        <f t="shared" si="19"/>
        <v/>
      </c>
      <c r="I202" s="118" t="str">
        <f t="shared" si="22"/>
        <v/>
      </c>
      <c r="J202" s="119" t="str">
        <f>IF('Falls Diary'!F202="","",IF(AND('Falls Diary'!F202&gt;=Graphs!$C$13,'Falls Diary'!F202&lt;=Graphs!$C$14),"yes","no"))</f>
        <v/>
      </c>
      <c r="K202" s="119" t="str">
        <f>IF('Falls Diary'!F202="","",(IF(Graphs!$C$15="all","yes",(IF(Graphs!$C$15=Table6[[#This Row],[Resident''s name]],"yes","no")))))</f>
        <v/>
      </c>
      <c r="L202" s="119" t="str">
        <f t="shared" si="20"/>
        <v/>
      </c>
      <c r="M202" s="120"/>
      <c r="N202" s="121" t="str">
        <f t="shared" si="21"/>
        <v/>
      </c>
      <c r="O202" s="113"/>
      <c r="P202" s="128"/>
      <c r="Q202" s="125"/>
      <c r="R202" s="83"/>
      <c r="S202" s="125"/>
      <c r="T202" s="83"/>
      <c r="U202" s="83"/>
      <c r="V202" s="83"/>
      <c r="W202" s="125"/>
      <c r="X202" s="63"/>
      <c r="Y202" s="125"/>
      <c r="Z202" s="125"/>
      <c r="AA202" s="126"/>
      <c r="AQ202" s="68" t="str">
        <f>IF('ENTER your residents names, etc'!B208="","",'ENTER your residents names, etc'!B208)</f>
        <v/>
      </c>
    </row>
    <row r="203" spans="1:43">
      <c r="A203" s="112"/>
      <c r="B203" s="83"/>
      <c r="C203" s="83"/>
      <c r="D203" s="191" t="s">
        <v>150</v>
      </c>
      <c r="E203" s="114" t="str">
        <f>IF(D203="","",(VLOOKUP(D203,'ENTER your residents names, etc'!$B$7:$C$256,2,FALSE)))</f>
        <v/>
      </c>
      <c r="F203" s="115"/>
      <c r="G203" s="116" t="str">
        <f t="shared" si="18"/>
        <v/>
      </c>
      <c r="H203" s="117" t="str">
        <f t="shared" si="19"/>
        <v/>
      </c>
      <c r="I203" s="118" t="str">
        <f t="shared" si="22"/>
        <v/>
      </c>
      <c r="J203" s="119" t="str">
        <f>IF('Falls Diary'!F203="","",IF(AND('Falls Diary'!F203&gt;=Graphs!$C$13,'Falls Diary'!F203&lt;=Graphs!$C$14),"yes","no"))</f>
        <v/>
      </c>
      <c r="K203" s="119" t="str">
        <f>IF('Falls Diary'!F203="","",(IF(Graphs!$C$15="all","yes",(IF(Graphs!$C$15=Table6[[#This Row],[Resident''s name]],"yes","no")))))</f>
        <v/>
      </c>
      <c r="L203" s="119" t="str">
        <f t="shared" si="20"/>
        <v/>
      </c>
      <c r="M203" s="120"/>
      <c r="N203" s="121" t="str">
        <f t="shared" si="21"/>
        <v/>
      </c>
      <c r="O203" s="113"/>
      <c r="P203" s="128"/>
      <c r="Q203" s="125"/>
      <c r="R203" s="83"/>
      <c r="S203" s="125"/>
      <c r="T203" s="83"/>
      <c r="U203" s="83"/>
      <c r="V203" s="83"/>
      <c r="W203" s="125"/>
      <c r="X203" s="63"/>
      <c r="Y203" s="125"/>
      <c r="Z203" s="125"/>
      <c r="AA203" s="126"/>
      <c r="AQ203" s="68" t="str">
        <f>IF('ENTER your residents names, etc'!B209="","",'ENTER your residents names, etc'!B209)</f>
        <v/>
      </c>
    </row>
    <row r="204" spans="1:43">
      <c r="A204" s="112"/>
      <c r="B204" s="83"/>
      <c r="C204" s="83"/>
      <c r="D204" s="191" t="s">
        <v>150</v>
      </c>
      <c r="E204" s="114" t="str">
        <f>IF(D204="","",(VLOOKUP(D204,'ENTER your residents names, etc'!$B$7:$C$256,2,FALSE)))</f>
        <v/>
      </c>
      <c r="F204" s="115"/>
      <c r="G204" s="116" t="str">
        <f t="shared" si="18"/>
        <v/>
      </c>
      <c r="H204" s="117" t="str">
        <f t="shared" si="19"/>
        <v/>
      </c>
      <c r="I204" s="118" t="str">
        <f t="shared" si="22"/>
        <v/>
      </c>
      <c r="J204" s="119" t="str">
        <f>IF('Falls Diary'!F204="","",IF(AND('Falls Diary'!F204&gt;=Graphs!$C$13,'Falls Diary'!F204&lt;=Graphs!$C$14),"yes","no"))</f>
        <v/>
      </c>
      <c r="K204" s="119" t="str">
        <f>IF('Falls Diary'!F204="","",(IF(Graphs!$C$15="all","yes",(IF(Graphs!$C$15=Table6[[#This Row],[Resident''s name]],"yes","no")))))</f>
        <v/>
      </c>
      <c r="L204" s="119" t="str">
        <f t="shared" si="20"/>
        <v/>
      </c>
      <c r="M204" s="120"/>
      <c r="N204" s="121" t="str">
        <f t="shared" si="21"/>
        <v/>
      </c>
      <c r="O204" s="113"/>
      <c r="P204" s="128"/>
      <c r="Q204" s="125"/>
      <c r="R204" s="83"/>
      <c r="S204" s="125"/>
      <c r="T204" s="83"/>
      <c r="U204" s="83"/>
      <c r="V204" s="83"/>
      <c r="W204" s="125"/>
      <c r="X204" s="63"/>
      <c r="Y204" s="125"/>
      <c r="Z204" s="125"/>
      <c r="AA204" s="126"/>
      <c r="AQ204" s="68" t="str">
        <f>IF('ENTER your residents names, etc'!B210="","",'ENTER your residents names, etc'!B210)</f>
        <v/>
      </c>
    </row>
    <row r="205" spans="1:43">
      <c r="A205" s="112"/>
      <c r="B205" s="83"/>
      <c r="C205" s="83"/>
      <c r="D205" s="191" t="s">
        <v>150</v>
      </c>
      <c r="E205" s="114" t="str">
        <f>IF(D205="","",(VLOOKUP(D205,'ENTER your residents names, etc'!$B$7:$C$256,2,FALSE)))</f>
        <v/>
      </c>
      <c r="F205" s="115"/>
      <c r="G205" s="116" t="str">
        <f t="shared" si="18"/>
        <v/>
      </c>
      <c r="H205" s="117" t="str">
        <f t="shared" si="19"/>
        <v/>
      </c>
      <c r="I205" s="118" t="str">
        <f t="shared" si="22"/>
        <v/>
      </c>
      <c r="J205" s="119" t="str">
        <f>IF('Falls Diary'!F205="","",IF(AND('Falls Diary'!F205&gt;=Graphs!$C$13,'Falls Diary'!F205&lt;=Graphs!$C$14),"yes","no"))</f>
        <v/>
      </c>
      <c r="K205" s="119" t="str">
        <f>IF('Falls Diary'!F205="","",(IF(Graphs!$C$15="all","yes",(IF(Graphs!$C$15=Table6[[#This Row],[Resident''s name]],"yes","no")))))</f>
        <v/>
      </c>
      <c r="L205" s="119" t="str">
        <f t="shared" si="20"/>
        <v/>
      </c>
      <c r="M205" s="120"/>
      <c r="N205" s="121" t="str">
        <f t="shared" si="21"/>
        <v/>
      </c>
      <c r="O205" s="113"/>
      <c r="P205" s="128"/>
      <c r="Q205" s="125"/>
      <c r="R205" s="83"/>
      <c r="S205" s="125"/>
      <c r="T205" s="83"/>
      <c r="U205" s="83"/>
      <c r="V205" s="83"/>
      <c r="W205" s="125"/>
      <c r="X205" s="63"/>
      <c r="Y205" s="125"/>
      <c r="Z205" s="125"/>
      <c r="AA205" s="126"/>
      <c r="AQ205" s="68" t="str">
        <f>IF('ENTER your residents names, etc'!B211="","",'ENTER your residents names, etc'!B211)</f>
        <v/>
      </c>
    </row>
    <row r="206" spans="1:43">
      <c r="A206" s="112"/>
      <c r="B206" s="83"/>
      <c r="C206" s="83"/>
      <c r="D206" s="191" t="s">
        <v>150</v>
      </c>
      <c r="E206" s="114" t="str">
        <f>IF(D206="","",(VLOOKUP(D206,'ENTER your residents names, etc'!$B$7:$C$256,2,FALSE)))</f>
        <v/>
      </c>
      <c r="F206" s="115"/>
      <c r="G206" s="116" t="str">
        <f t="shared" si="18"/>
        <v/>
      </c>
      <c r="H206" s="117" t="str">
        <f t="shared" si="19"/>
        <v/>
      </c>
      <c r="I206" s="118" t="str">
        <f t="shared" si="22"/>
        <v/>
      </c>
      <c r="J206" s="119" t="str">
        <f>IF('Falls Diary'!F206="","",IF(AND('Falls Diary'!F206&gt;=Graphs!$C$13,'Falls Diary'!F206&lt;=Graphs!$C$14),"yes","no"))</f>
        <v/>
      </c>
      <c r="K206" s="119" t="str">
        <f>IF('Falls Diary'!F206="","",(IF(Graphs!$C$15="all","yes",(IF(Graphs!$C$15=Table6[[#This Row],[Resident''s name]],"yes","no")))))</f>
        <v/>
      </c>
      <c r="L206" s="119" t="str">
        <f t="shared" si="20"/>
        <v/>
      </c>
      <c r="M206" s="120"/>
      <c r="N206" s="121" t="str">
        <f t="shared" si="21"/>
        <v/>
      </c>
      <c r="O206" s="113"/>
      <c r="P206" s="128"/>
      <c r="Q206" s="125"/>
      <c r="R206" s="83"/>
      <c r="S206" s="125"/>
      <c r="T206" s="83"/>
      <c r="U206" s="83"/>
      <c r="V206" s="83"/>
      <c r="W206" s="125"/>
      <c r="X206" s="63"/>
      <c r="Y206" s="125"/>
      <c r="Z206" s="125"/>
      <c r="AA206" s="126"/>
      <c r="AQ206" s="68" t="str">
        <f>IF('ENTER your residents names, etc'!B212="","",'ENTER your residents names, etc'!B212)</f>
        <v/>
      </c>
    </row>
    <row r="207" spans="1:43">
      <c r="A207" s="112"/>
      <c r="B207" s="83"/>
      <c r="C207" s="83"/>
      <c r="D207" s="191" t="s">
        <v>150</v>
      </c>
      <c r="E207" s="114" t="str">
        <f>IF(D207="","",(VLOOKUP(D207,'ENTER your residents names, etc'!$B$7:$C$256,2,FALSE)))</f>
        <v/>
      </c>
      <c r="F207" s="115"/>
      <c r="G207" s="116" t="str">
        <f t="shared" si="18"/>
        <v/>
      </c>
      <c r="H207" s="117" t="str">
        <f t="shared" si="19"/>
        <v/>
      </c>
      <c r="I207" s="118" t="str">
        <f t="shared" si="22"/>
        <v/>
      </c>
      <c r="J207" s="119" t="str">
        <f>IF('Falls Diary'!F207="","",IF(AND('Falls Diary'!F207&gt;=Graphs!$C$13,'Falls Diary'!F207&lt;=Graphs!$C$14),"yes","no"))</f>
        <v/>
      </c>
      <c r="K207" s="119" t="str">
        <f>IF('Falls Diary'!F207="","",(IF(Graphs!$C$15="all","yes",(IF(Graphs!$C$15=Table6[[#This Row],[Resident''s name]],"yes","no")))))</f>
        <v/>
      </c>
      <c r="L207" s="119" t="str">
        <f t="shared" si="20"/>
        <v/>
      </c>
      <c r="M207" s="120"/>
      <c r="N207" s="121" t="str">
        <f t="shared" si="21"/>
        <v/>
      </c>
      <c r="O207" s="113"/>
      <c r="P207" s="128"/>
      <c r="Q207" s="125"/>
      <c r="R207" s="83"/>
      <c r="S207" s="125"/>
      <c r="T207" s="83"/>
      <c r="U207" s="83"/>
      <c r="V207" s="83"/>
      <c r="W207" s="125"/>
      <c r="X207" s="63"/>
      <c r="Y207" s="125"/>
      <c r="Z207" s="125"/>
      <c r="AA207" s="126"/>
      <c r="AQ207" s="68" t="str">
        <f>IF('ENTER your residents names, etc'!B213="","",'ENTER your residents names, etc'!B213)</f>
        <v/>
      </c>
    </row>
    <row r="208" spans="1:43">
      <c r="A208" s="112"/>
      <c r="B208" s="83"/>
      <c r="C208" s="83"/>
      <c r="D208" s="191" t="s">
        <v>150</v>
      </c>
      <c r="E208" s="114" t="str">
        <f>IF(D208="","",(VLOOKUP(D208,'ENTER your residents names, etc'!$B$7:$C$256,2,FALSE)))</f>
        <v/>
      </c>
      <c r="F208" s="115"/>
      <c r="G208" s="116" t="str">
        <f t="shared" si="18"/>
        <v/>
      </c>
      <c r="H208" s="117" t="str">
        <f t="shared" si="19"/>
        <v/>
      </c>
      <c r="I208" s="118" t="str">
        <f t="shared" si="22"/>
        <v/>
      </c>
      <c r="J208" s="119" t="str">
        <f>IF('Falls Diary'!F208="","",IF(AND('Falls Diary'!F208&gt;=Graphs!$C$13,'Falls Diary'!F208&lt;=Graphs!$C$14),"yes","no"))</f>
        <v/>
      </c>
      <c r="K208" s="119" t="str">
        <f>IF('Falls Diary'!F208="","",(IF(Graphs!$C$15="all","yes",(IF(Graphs!$C$15=Table6[[#This Row],[Resident''s name]],"yes","no")))))</f>
        <v/>
      </c>
      <c r="L208" s="119" t="str">
        <f t="shared" si="20"/>
        <v/>
      </c>
      <c r="M208" s="120"/>
      <c r="N208" s="121" t="str">
        <f t="shared" si="21"/>
        <v/>
      </c>
      <c r="O208" s="113"/>
      <c r="P208" s="128"/>
      <c r="Q208" s="125"/>
      <c r="R208" s="83"/>
      <c r="S208" s="125"/>
      <c r="T208" s="83"/>
      <c r="U208" s="83"/>
      <c r="V208" s="83"/>
      <c r="W208" s="125"/>
      <c r="X208" s="63"/>
      <c r="Y208" s="125"/>
      <c r="Z208" s="125"/>
      <c r="AA208" s="126"/>
      <c r="AQ208" s="68" t="str">
        <f>IF('ENTER your residents names, etc'!B214="","",'ENTER your residents names, etc'!B214)</f>
        <v/>
      </c>
    </row>
    <row r="209" spans="1:43">
      <c r="A209" s="112"/>
      <c r="B209" s="83"/>
      <c r="C209" s="83"/>
      <c r="D209" s="191" t="s">
        <v>150</v>
      </c>
      <c r="E209" s="114" t="str">
        <f>IF(D209="","",(VLOOKUP(D209,'ENTER your residents names, etc'!$B$7:$C$256,2,FALSE)))</f>
        <v/>
      </c>
      <c r="F209" s="115"/>
      <c r="G209" s="116" t="str">
        <f t="shared" si="18"/>
        <v/>
      </c>
      <c r="H209" s="117" t="str">
        <f t="shared" si="19"/>
        <v/>
      </c>
      <c r="I209" s="118" t="str">
        <f t="shared" si="22"/>
        <v/>
      </c>
      <c r="J209" s="119" t="str">
        <f>IF('Falls Diary'!F209="","",IF(AND('Falls Diary'!F209&gt;=Graphs!$C$13,'Falls Diary'!F209&lt;=Graphs!$C$14),"yes","no"))</f>
        <v/>
      </c>
      <c r="K209" s="119" t="str">
        <f>IF('Falls Diary'!F209="","",(IF(Graphs!$C$15="all","yes",(IF(Graphs!$C$15=Table6[[#This Row],[Resident''s name]],"yes","no")))))</f>
        <v/>
      </c>
      <c r="L209" s="119" t="str">
        <f t="shared" si="20"/>
        <v/>
      </c>
      <c r="M209" s="120"/>
      <c r="N209" s="121" t="str">
        <f t="shared" si="21"/>
        <v/>
      </c>
      <c r="O209" s="113"/>
      <c r="P209" s="128"/>
      <c r="Q209" s="125"/>
      <c r="R209" s="83"/>
      <c r="S209" s="125"/>
      <c r="T209" s="83"/>
      <c r="U209" s="83"/>
      <c r="V209" s="83"/>
      <c r="W209" s="125"/>
      <c r="X209" s="63"/>
      <c r="Y209" s="125"/>
      <c r="Z209" s="125"/>
      <c r="AA209" s="126"/>
      <c r="AQ209" s="68" t="str">
        <f>IF('ENTER your residents names, etc'!B215="","",'ENTER your residents names, etc'!B215)</f>
        <v/>
      </c>
    </row>
    <row r="210" spans="1:43">
      <c r="A210" s="112"/>
      <c r="B210" s="83"/>
      <c r="C210" s="83"/>
      <c r="D210" s="191" t="s">
        <v>150</v>
      </c>
      <c r="E210" s="114" t="str">
        <f>IF(D210="","",(VLOOKUP(D210,'ENTER your residents names, etc'!$B$7:$C$256,2,FALSE)))</f>
        <v/>
      </c>
      <c r="F210" s="115"/>
      <c r="G210" s="116" t="str">
        <f t="shared" si="18"/>
        <v/>
      </c>
      <c r="H210" s="117" t="str">
        <f t="shared" si="19"/>
        <v/>
      </c>
      <c r="I210" s="118" t="str">
        <f t="shared" si="22"/>
        <v/>
      </c>
      <c r="J210" s="119" t="str">
        <f>IF('Falls Diary'!F210="","",IF(AND('Falls Diary'!F210&gt;=Graphs!$C$13,'Falls Diary'!F210&lt;=Graphs!$C$14),"yes","no"))</f>
        <v/>
      </c>
      <c r="K210" s="119" t="str">
        <f>IF('Falls Diary'!F210="","",(IF(Graphs!$C$15="all","yes",(IF(Graphs!$C$15=Table6[[#This Row],[Resident''s name]],"yes","no")))))</f>
        <v/>
      </c>
      <c r="L210" s="119" t="str">
        <f t="shared" si="20"/>
        <v/>
      </c>
      <c r="M210" s="120"/>
      <c r="N210" s="121" t="str">
        <f t="shared" si="21"/>
        <v/>
      </c>
      <c r="O210" s="113"/>
      <c r="P210" s="128"/>
      <c r="Q210" s="125"/>
      <c r="R210" s="83"/>
      <c r="S210" s="125"/>
      <c r="T210" s="83"/>
      <c r="U210" s="83"/>
      <c r="V210" s="83"/>
      <c r="W210" s="125"/>
      <c r="X210" s="63"/>
      <c r="Y210" s="125"/>
      <c r="Z210" s="125"/>
      <c r="AA210" s="126"/>
      <c r="AQ210" s="68" t="str">
        <f>IF('ENTER your residents names, etc'!B216="","",'ENTER your residents names, etc'!B216)</f>
        <v/>
      </c>
    </row>
    <row r="211" spans="1:43">
      <c r="A211" s="112"/>
      <c r="B211" s="83"/>
      <c r="C211" s="83"/>
      <c r="D211" s="191" t="s">
        <v>150</v>
      </c>
      <c r="E211" s="114" t="str">
        <f>IF(D211="","",(VLOOKUP(D211,'ENTER your residents names, etc'!$B$7:$C$256,2,FALSE)))</f>
        <v/>
      </c>
      <c r="F211" s="115"/>
      <c r="G211" s="116" t="str">
        <f t="shared" si="18"/>
        <v/>
      </c>
      <c r="H211" s="117" t="str">
        <f t="shared" si="19"/>
        <v/>
      </c>
      <c r="I211" s="118" t="str">
        <f t="shared" si="22"/>
        <v/>
      </c>
      <c r="J211" s="119" t="str">
        <f>IF('Falls Diary'!F211="","",IF(AND('Falls Diary'!F211&gt;=Graphs!$C$13,'Falls Diary'!F211&lt;=Graphs!$C$14),"yes","no"))</f>
        <v/>
      </c>
      <c r="K211" s="119" t="str">
        <f>IF('Falls Diary'!F211="","",(IF(Graphs!$C$15="all","yes",(IF(Graphs!$C$15=Table6[[#This Row],[Resident''s name]],"yes","no")))))</f>
        <v/>
      </c>
      <c r="L211" s="119" t="str">
        <f t="shared" si="20"/>
        <v/>
      </c>
      <c r="M211" s="120"/>
      <c r="N211" s="121" t="str">
        <f t="shared" si="21"/>
        <v/>
      </c>
      <c r="O211" s="113"/>
      <c r="P211" s="128"/>
      <c r="Q211" s="125"/>
      <c r="R211" s="83"/>
      <c r="S211" s="125"/>
      <c r="T211" s="83"/>
      <c r="U211" s="83"/>
      <c r="V211" s="83"/>
      <c r="W211" s="125"/>
      <c r="X211" s="63"/>
      <c r="Y211" s="125"/>
      <c r="Z211" s="125"/>
      <c r="AA211" s="126"/>
      <c r="AQ211" s="68" t="str">
        <f>IF('ENTER your residents names, etc'!B217="","",'ENTER your residents names, etc'!B217)</f>
        <v/>
      </c>
    </row>
    <row r="212" spans="1:43">
      <c r="A212" s="112"/>
      <c r="B212" s="83"/>
      <c r="C212" s="83"/>
      <c r="D212" s="191" t="s">
        <v>150</v>
      </c>
      <c r="E212" s="114" t="str">
        <f>IF(D212="","",(VLOOKUP(D212,'ENTER your residents names, etc'!$B$7:$C$256,2,FALSE)))</f>
        <v/>
      </c>
      <c r="F212" s="115"/>
      <c r="G212" s="116" t="str">
        <f t="shared" si="18"/>
        <v/>
      </c>
      <c r="H212" s="117" t="str">
        <f t="shared" si="19"/>
        <v/>
      </c>
      <c r="I212" s="118" t="str">
        <f t="shared" si="22"/>
        <v/>
      </c>
      <c r="J212" s="119" t="str">
        <f>IF('Falls Diary'!F212="","",IF(AND('Falls Diary'!F212&gt;=Graphs!$C$13,'Falls Diary'!F212&lt;=Graphs!$C$14),"yes","no"))</f>
        <v/>
      </c>
      <c r="K212" s="119" t="str">
        <f>IF('Falls Diary'!F212="","",(IF(Graphs!$C$15="all","yes",(IF(Graphs!$C$15=Table6[[#This Row],[Resident''s name]],"yes","no")))))</f>
        <v/>
      </c>
      <c r="L212" s="119" t="str">
        <f t="shared" si="20"/>
        <v/>
      </c>
      <c r="M212" s="120"/>
      <c r="N212" s="121" t="str">
        <f t="shared" si="21"/>
        <v/>
      </c>
      <c r="O212" s="113"/>
      <c r="P212" s="128"/>
      <c r="Q212" s="125"/>
      <c r="R212" s="83"/>
      <c r="S212" s="125"/>
      <c r="T212" s="83"/>
      <c r="U212" s="83"/>
      <c r="V212" s="83"/>
      <c r="W212" s="125"/>
      <c r="X212" s="63"/>
      <c r="Y212" s="125"/>
      <c r="Z212" s="125"/>
      <c r="AA212" s="126"/>
      <c r="AQ212" s="68" t="str">
        <f>IF('ENTER your residents names, etc'!B218="","",'ENTER your residents names, etc'!B218)</f>
        <v/>
      </c>
    </row>
    <row r="213" spans="1:43">
      <c r="A213" s="112"/>
      <c r="B213" s="83"/>
      <c r="C213" s="83"/>
      <c r="D213" s="191" t="s">
        <v>150</v>
      </c>
      <c r="E213" s="114" t="str">
        <f>IF(D213="","",(VLOOKUP(D213,'ENTER your residents names, etc'!$B$7:$C$256,2,FALSE)))</f>
        <v/>
      </c>
      <c r="F213" s="115"/>
      <c r="G213" s="116" t="str">
        <f t="shared" si="18"/>
        <v/>
      </c>
      <c r="H213" s="117" t="str">
        <f t="shared" si="19"/>
        <v/>
      </c>
      <c r="I213" s="118" t="str">
        <f t="shared" si="22"/>
        <v/>
      </c>
      <c r="J213" s="119" t="str">
        <f>IF('Falls Diary'!F213="","",IF(AND('Falls Diary'!F213&gt;=Graphs!$C$13,'Falls Diary'!F213&lt;=Graphs!$C$14),"yes","no"))</f>
        <v/>
      </c>
      <c r="K213" s="119" t="str">
        <f>IF('Falls Diary'!F213="","",(IF(Graphs!$C$15="all","yes",(IF(Graphs!$C$15=Table6[[#This Row],[Resident''s name]],"yes","no")))))</f>
        <v/>
      </c>
      <c r="L213" s="119" t="str">
        <f t="shared" si="20"/>
        <v/>
      </c>
      <c r="M213" s="120"/>
      <c r="N213" s="121" t="str">
        <f t="shared" si="21"/>
        <v/>
      </c>
      <c r="O213" s="113"/>
      <c r="P213" s="128"/>
      <c r="Q213" s="125"/>
      <c r="R213" s="83"/>
      <c r="S213" s="125"/>
      <c r="T213" s="83"/>
      <c r="U213" s="83"/>
      <c r="V213" s="83"/>
      <c r="W213" s="125"/>
      <c r="X213" s="63"/>
      <c r="Y213" s="125"/>
      <c r="Z213" s="125"/>
      <c r="AA213" s="126"/>
      <c r="AQ213" s="68" t="str">
        <f>IF('ENTER your residents names, etc'!B219="","",'ENTER your residents names, etc'!B219)</f>
        <v/>
      </c>
    </row>
    <row r="214" spans="1:43">
      <c r="A214" s="112"/>
      <c r="B214" s="83"/>
      <c r="C214" s="83"/>
      <c r="D214" s="191" t="s">
        <v>150</v>
      </c>
      <c r="E214" s="114" t="str">
        <f>IF(D214="","",(VLOOKUP(D214,'ENTER your residents names, etc'!$B$7:$C$256,2,FALSE)))</f>
        <v/>
      </c>
      <c r="F214" s="115"/>
      <c r="G214" s="116" t="str">
        <f t="shared" si="18"/>
        <v/>
      </c>
      <c r="H214" s="117" t="str">
        <f t="shared" si="19"/>
        <v/>
      </c>
      <c r="I214" s="118" t="str">
        <f t="shared" si="22"/>
        <v/>
      </c>
      <c r="J214" s="119" t="str">
        <f>IF('Falls Diary'!F214="","",IF(AND('Falls Diary'!F214&gt;=Graphs!$C$13,'Falls Diary'!F214&lt;=Graphs!$C$14),"yes","no"))</f>
        <v/>
      </c>
      <c r="K214" s="119" t="str">
        <f>IF('Falls Diary'!F214="","",(IF(Graphs!$C$15="all","yes",(IF(Graphs!$C$15=Table6[[#This Row],[Resident''s name]],"yes","no")))))</f>
        <v/>
      </c>
      <c r="L214" s="119" t="str">
        <f t="shared" si="20"/>
        <v/>
      </c>
      <c r="M214" s="120"/>
      <c r="N214" s="121" t="str">
        <f t="shared" si="21"/>
        <v/>
      </c>
      <c r="O214" s="113"/>
      <c r="P214" s="128"/>
      <c r="Q214" s="125"/>
      <c r="R214" s="83"/>
      <c r="S214" s="125"/>
      <c r="T214" s="83"/>
      <c r="U214" s="83"/>
      <c r="V214" s="83"/>
      <c r="W214" s="125"/>
      <c r="X214" s="63"/>
      <c r="Y214" s="125"/>
      <c r="Z214" s="125"/>
      <c r="AA214" s="126"/>
      <c r="AQ214" s="68" t="str">
        <f>IF('ENTER your residents names, etc'!B220="","",'ENTER your residents names, etc'!B220)</f>
        <v/>
      </c>
    </row>
    <row r="215" spans="1:43">
      <c r="A215" s="112"/>
      <c r="B215" s="83"/>
      <c r="C215" s="83"/>
      <c r="D215" s="191" t="s">
        <v>150</v>
      </c>
      <c r="E215" s="114" t="str">
        <f>IF(D215="","",(VLOOKUP(D215,'ENTER your residents names, etc'!$B$7:$C$256,2,FALSE)))</f>
        <v/>
      </c>
      <c r="F215" s="115"/>
      <c r="G215" s="116" t="str">
        <f t="shared" si="18"/>
        <v/>
      </c>
      <c r="H215" s="117" t="str">
        <f t="shared" si="19"/>
        <v/>
      </c>
      <c r="I215" s="118" t="str">
        <f t="shared" si="22"/>
        <v/>
      </c>
      <c r="J215" s="119" t="str">
        <f>IF('Falls Diary'!F215="","",IF(AND('Falls Diary'!F215&gt;=Graphs!$C$13,'Falls Diary'!F215&lt;=Graphs!$C$14),"yes","no"))</f>
        <v/>
      </c>
      <c r="K215" s="119" t="str">
        <f>IF('Falls Diary'!F215="","",(IF(Graphs!$C$15="all","yes",(IF(Graphs!$C$15=Table6[[#This Row],[Resident''s name]],"yes","no")))))</f>
        <v/>
      </c>
      <c r="L215" s="119" t="str">
        <f t="shared" si="20"/>
        <v/>
      </c>
      <c r="M215" s="120"/>
      <c r="N215" s="121" t="str">
        <f t="shared" si="21"/>
        <v/>
      </c>
      <c r="O215" s="113"/>
      <c r="P215" s="128"/>
      <c r="Q215" s="125"/>
      <c r="R215" s="83"/>
      <c r="S215" s="125"/>
      <c r="T215" s="83"/>
      <c r="U215" s="83"/>
      <c r="V215" s="83"/>
      <c r="W215" s="125"/>
      <c r="X215" s="63"/>
      <c r="Y215" s="125"/>
      <c r="Z215" s="125"/>
      <c r="AA215" s="126"/>
      <c r="AQ215" s="68" t="str">
        <f>IF('ENTER your residents names, etc'!B221="","",'ENTER your residents names, etc'!B221)</f>
        <v/>
      </c>
    </row>
    <row r="216" spans="1:43">
      <c r="A216" s="112"/>
      <c r="B216" s="83"/>
      <c r="C216" s="83"/>
      <c r="D216" s="191" t="s">
        <v>150</v>
      </c>
      <c r="E216" s="114" t="str">
        <f>IF(D216="","",(VLOOKUP(D216,'ENTER your residents names, etc'!$B$7:$C$256,2,FALSE)))</f>
        <v/>
      </c>
      <c r="F216" s="115"/>
      <c r="G216" s="116" t="str">
        <f t="shared" si="18"/>
        <v/>
      </c>
      <c r="H216" s="117" t="str">
        <f t="shared" si="19"/>
        <v/>
      </c>
      <c r="I216" s="118" t="str">
        <f t="shared" si="22"/>
        <v/>
      </c>
      <c r="J216" s="119" t="str">
        <f>IF('Falls Diary'!F216="","",IF(AND('Falls Diary'!F216&gt;=Graphs!$C$13,'Falls Diary'!F216&lt;=Graphs!$C$14),"yes","no"))</f>
        <v/>
      </c>
      <c r="K216" s="119" t="str">
        <f>IF('Falls Diary'!F216="","",(IF(Graphs!$C$15="all","yes",(IF(Graphs!$C$15=Table6[[#This Row],[Resident''s name]],"yes","no")))))</f>
        <v/>
      </c>
      <c r="L216" s="119" t="str">
        <f t="shared" si="20"/>
        <v/>
      </c>
      <c r="M216" s="120"/>
      <c r="N216" s="121" t="str">
        <f t="shared" si="21"/>
        <v/>
      </c>
      <c r="O216" s="113"/>
      <c r="P216" s="128"/>
      <c r="Q216" s="125"/>
      <c r="R216" s="83"/>
      <c r="S216" s="125"/>
      <c r="T216" s="83"/>
      <c r="U216" s="83"/>
      <c r="V216" s="83"/>
      <c r="W216" s="125"/>
      <c r="X216" s="63"/>
      <c r="Y216" s="125"/>
      <c r="Z216" s="125"/>
      <c r="AA216" s="126"/>
      <c r="AQ216" s="68" t="str">
        <f>IF('ENTER your residents names, etc'!B222="","",'ENTER your residents names, etc'!B222)</f>
        <v/>
      </c>
    </row>
    <row r="217" spans="1:43">
      <c r="A217" s="112"/>
      <c r="B217" s="83"/>
      <c r="C217" s="83"/>
      <c r="D217" s="191" t="s">
        <v>150</v>
      </c>
      <c r="E217" s="114" t="str">
        <f>IF(D217="","",(VLOOKUP(D217,'ENTER your residents names, etc'!$B$7:$C$256,2,FALSE)))</f>
        <v/>
      </c>
      <c r="F217" s="115"/>
      <c r="G217" s="116" t="str">
        <f t="shared" si="18"/>
        <v/>
      </c>
      <c r="H217" s="117" t="str">
        <f t="shared" si="19"/>
        <v/>
      </c>
      <c r="I217" s="118" t="str">
        <f t="shared" si="22"/>
        <v/>
      </c>
      <c r="J217" s="119" t="str">
        <f>IF('Falls Diary'!F217="","",IF(AND('Falls Diary'!F217&gt;=Graphs!$C$13,'Falls Diary'!F217&lt;=Graphs!$C$14),"yes","no"))</f>
        <v/>
      </c>
      <c r="K217" s="119" t="str">
        <f>IF('Falls Diary'!F217="","",(IF(Graphs!$C$15="all","yes",(IF(Graphs!$C$15=Table6[[#This Row],[Resident''s name]],"yes","no")))))</f>
        <v/>
      </c>
      <c r="L217" s="119" t="str">
        <f t="shared" si="20"/>
        <v/>
      </c>
      <c r="M217" s="120"/>
      <c r="N217" s="121" t="str">
        <f t="shared" si="21"/>
        <v/>
      </c>
      <c r="O217" s="113"/>
      <c r="P217" s="128"/>
      <c r="Q217" s="125"/>
      <c r="R217" s="83"/>
      <c r="S217" s="125"/>
      <c r="T217" s="83"/>
      <c r="U217" s="83"/>
      <c r="V217" s="83"/>
      <c r="W217" s="125"/>
      <c r="X217" s="63"/>
      <c r="Y217" s="125"/>
      <c r="Z217" s="125"/>
      <c r="AA217" s="126"/>
      <c r="AQ217" s="68" t="str">
        <f>IF('ENTER your residents names, etc'!B223="","",'ENTER your residents names, etc'!B223)</f>
        <v/>
      </c>
    </row>
    <row r="218" spans="1:43">
      <c r="A218" s="112"/>
      <c r="B218" s="83"/>
      <c r="C218" s="83"/>
      <c r="D218" s="191" t="s">
        <v>150</v>
      </c>
      <c r="E218" s="114" t="str">
        <f>IF(D218="","",(VLOOKUP(D218,'ENTER your residents names, etc'!$B$7:$C$256,2,FALSE)))</f>
        <v/>
      </c>
      <c r="F218" s="115"/>
      <c r="G218" s="116" t="str">
        <f t="shared" si="18"/>
        <v/>
      </c>
      <c r="H218" s="117" t="str">
        <f t="shared" si="19"/>
        <v/>
      </c>
      <c r="I218" s="118" t="str">
        <f t="shared" si="22"/>
        <v/>
      </c>
      <c r="J218" s="119" t="str">
        <f>IF('Falls Diary'!F218="","",IF(AND('Falls Diary'!F218&gt;=Graphs!$C$13,'Falls Diary'!F218&lt;=Graphs!$C$14),"yes","no"))</f>
        <v/>
      </c>
      <c r="K218" s="119" t="str">
        <f>IF('Falls Diary'!F218="","",(IF(Graphs!$C$15="all","yes",(IF(Graphs!$C$15=Table6[[#This Row],[Resident''s name]],"yes","no")))))</f>
        <v/>
      </c>
      <c r="L218" s="119" t="str">
        <f t="shared" si="20"/>
        <v/>
      </c>
      <c r="M218" s="120"/>
      <c r="N218" s="121" t="str">
        <f t="shared" si="21"/>
        <v/>
      </c>
      <c r="O218" s="113"/>
      <c r="P218" s="128"/>
      <c r="Q218" s="125"/>
      <c r="R218" s="83"/>
      <c r="S218" s="125"/>
      <c r="T218" s="83"/>
      <c r="U218" s="83"/>
      <c r="V218" s="83"/>
      <c r="W218" s="125"/>
      <c r="X218" s="63"/>
      <c r="Y218" s="125"/>
      <c r="Z218" s="125"/>
      <c r="AA218" s="126"/>
      <c r="AQ218" s="68" t="str">
        <f>IF('ENTER your residents names, etc'!B224="","",'ENTER your residents names, etc'!B224)</f>
        <v/>
      </c>
    </row>
    <row r="219" spans="1:43">
      <c r="A219" s="112"/>
      <c r="B219" s="83"/>
      <c r="C219" s="83"/>
      <c r="D219" s="191" t="s">
        <v>150</v>
      </c>
      <c r="E219" s="114" t="str">
        <f>IF(D219="","",(VLOOKUP(D219,'ENTER your residents names, etc'!$B$7:$C$256,2,FALSE)))</f>
        <v/>
      </c>
      <c r="F219" s="115"/>
      <c r="G219" s="116" t="str">
        <f t="shared" si="18"/>
        <v/>
      </c>
      <c r="H219" s="117" t="str">
        <f t="shared" si="19"/>
        <v/>
      </c>
      <c r="I219" s="118" t="str">
        <f t="shared" si="22"/>
        <v/>
      </c>
      <c r="J219" s="119" t="str">
        <f>IF('Falls Diary'!F219="","",IF(AND('Falls Diary'!F219&gt;=Graphs!$C$13,'Falls Diary'!F219&lt;=Graphs!$C$14),"yes","no"))</f>
        <v/>
      </c>
      <c r="K219" s="119" t="str">
        <f>IF('Falls Diary'!F219="","",(IF(Graphs!$C$15="all","yes",(IF(Graphs!$C$15=Table6[[#This Row],[Resident''s name]],"yes","no")))))</f>
        <v/>
      </c>
      <c r="L219" s="119" t="str">
        <f t="shared" si="20"/>
        <v/>
      </c>
      <c r="M219" s="120"/>
      <c r="N219" s="121" t="str">
        <f t="shared" si="21"/>
        <v/>
      </c>
      <c r="O219" s="113"/>
      <c r="P219" s="128"/>
      <c r="Q219" s="125"/>
      <c r="R219" s="83"/>
      <c r="S219" s="125"/>
      <c r="T219" s="83"/>
      <c r="U219" s="83"/>
      <c r="V219" s="83"/>
      <c r="W219" s="125"/>
      <c r="X219" s="63"/>
      <c r="Y219" s="125"/>
      <c r="Z219" s="125"/>
      <c r="AA219" s="126"/>
      <c r="AQ219" s="68" t="str">
        <f>IF('ENTER your residents names, etc'!B225="","",'ENTER your residents names, etc'!B225)</f>
        <v/>
      </c>
    </row>
    <row r="220" spans="1:43">
      <c r="A220" s="112"/>
      <c r="B220" s="83"/>
      <c r="C220" s="83"/>
      <c r="D220" s="191" t="s">
        <v>150</v>
      </c>
      <c r="E220" s="114" t="str">
        <f>IF(D220="","",(VLOOKUP(D220,'ENTER your residents names, etc'!$B$7:$C$256,2,FALSE)))</f>
        <v/>
      </c>
      <c r="F220" s="115"/>
      <c r="G220" s="116" t="str">
        <f t="shared" si="18"/>
        <v/>
      </c>
      <c r="H220" s="117" t="str">
        <f t="shared" si="19"/>
        <v/>
      </c>
      <c r="I220" s="118" t="str">
        <f t="shared" si="22"/>
        <v/>
      </c>
      <c r="J220" s="119" t="str">
        <f>IF('Falls Diary'!F220="","",IF(AND('Falls Diary'!F220&gt;=Graphs!$C$13,'Falls Diary'!F220&lt;=Graphs!$C$14),"yes","no"))</f>
        <v/>
      </c>
      <c r="K220" s="119" t="str">
        <f>IF('Falls Diary'!F220="","",(IF(Graphs!$C$15="all","yes",(IF(Graphs!$C$15=Table6[[#This Row],[Resident''s name]],"yes","no")))))</f>
        <v/>
      </c>
      <c r="L220" s="119" t="str">
        <f t="shared" si="20"/>
        <v/>
      </c>
      <c r="M220" s="120"/>
      <c r="N220" s="121" t="str">
        <f t="shared" si="21"/>
        <v/>
      </c>
      <c r="O220" s="113"/>
      <c r="P220" s="128"/>
      <c r="Q220" s="125"/>
      <c r="R220" s="83"/>
      <c r="S220" s="125"/>
      <c r="T220" s="83"/>
      <c r="U220" s="83"/>
      <c r="V220" s="83"/>
      <c r="W220" s="125"/>
      <c r="X220" s="63"/>
      <c r="Y220" s="125"/>
      <c r="Z220" s="125"/>
      <c r="AA220" s="126"/>
      <c r="AQ220" s="68" t="str">
        <f>IF('ENTER your residents names, etc'!B226="","",'ENTER your residents names, etc'!B226)</f>
        <v/>
      </c>
    </row>
    <row r="221" spans="1:43">
      <c r="A221" s="112"/>
      <c r="B221" s="83"/>
      <c r="C221" s="83"/>
      <c r="D221" s="191" t="s">
        <v>150</v>
      </c>
      <c r="E221" s="114" t="str">
        <f>IF(D221="","",(VLOOKUP(D221,'ENTER your residents names, etc'!$B$7:$C$256,2,FALSE)))</f>
        <v/>
      </c>
      <c r="F221" s="115"/>
      <c r="G221" s="116" t="str">
        <f t="shared" si="18"/>
        <v/>
      </c>
      <c r="H221" s="117" t="str">
        <f t="shared" si="19"/>
        <v/>
      </c>
      <c r="I221" s="118" t="str">
        <f t="shared" si="22"/>
        <v/>
      </c>
      <c r="J221" s="119" t="str">
        <f>IF('Falls Diary'!F221="","",IF(AND('Falls Diary'!F221&gt;=Graphs!$C$13,'Falls Diary'!F221&lt;=Graphs!$C$14),"yes","no"))</f>
        <v/>
      </c>
      <c r="K221" s="119" t="str">
        <f>IF('Falls Diary'!F221="","",(IF(Graphs!$C$15="all","yes",(IF(Graphs!$C$15=Table6[[#This Row],[Resident''s name]],"yes","no")))))</f>
        <v/>
      </c>
      <c r="L221" s="119" t="str">
        <f t="shared" si="20"/>
        <v/>
      </c>
      <c r="M221" s="120"/>
      <c r="N221" s="121" t="str">
        <f t="shared" si="21"/>
        <v/>
      </c>
      <c r="O221" s="113"/>
      <c r="P221" s="128"/>
      <c r="Q221" s="125"/>
      <c r="R221" s="83"/>
      <c r="S221" s="125"/>
      <c r="T221" s="83"/>
      <c r="U221" s="83"/>
      <c r="V221" s="83"/>
      <c r="W221" s="125"/>
      <c r="X221" s="63"/>
      <c r="Y221" s="125"/>
      <c r="Z221" s="125"/>
      <c r="AA221" s="126"/>
      <c r="AQ221" s="68" t="str">
        <f>IF('ENTER your residents names, etc'!B227="","",'ENTER your residents names, etc'!B227)</f>
        <v/>
      </c>
    </row>
    <row r="222" spans="1:43">
      <c r="A222" s="112"/>
      <c r="B222" s="83"/>
      <c r="C222" s="83"/>
      <c r="D222" s="191" t="s">
        <v>150</v>
      </c>
      <c r="E222" s="114" t="str">
        <f>IF(D222="","",(VLOOKUP(D222,'ENTER your residents names, etc'!$B$7:$C$256,2,FALSE)))</f>
        <v/>
      </c>
      <c r="F222" s="115"/>
      <c r="G222" s="116" t="str">
        <f t="shared" si="18"/>
        <v/>
      </c>
      <c r="H222" s="117" t="str">
        <f t="shared" si="19"/>
        <v/>
      </c>
      <c r="I222" s="118" t="str">
        <f t="shared" si="22"/>
        <v/>
      </c>
      <c r="J222" s="119" t="str">
        <f>IF('Falls Diary'!F222="","",IF(AND('Falls Diary'!F222&gt;=Graphs!$C$13,'Falls Diary'!F222&lt;=Graphs!$C$14),"yes","no"))</f>
        <v/>
      </c>
      <c r="K222" s="119" t="str">
        <f>IF('Falls Diary'!F222="","",(IF(Graphs!$C$15="all","yes",(IF(Graphs!$C$15=Table6[[#This Row],[Resident''s name]],"yes","no")))))</f>
        <v/>
      </c>
      <c r="L222" s="119" t="str">
        <f t="shared" si="20"/>
        <v/>
      </c>
      <c r="M222" s="120"/>
      <c r="N222" s="121" t="str">
        <f t="shared" si="21"/>
        <v/>
      </c>
      <c r="O222" s="113"/>
      <c r="P222" s="128"/>
      <c r="Q222" s="125"/>
      <c r="R222" s="83"/>
      <c r="S222" s="125"/>
      <c r="T222" s="83"/>
      <c r="U222" s="83"/>
      <c r="V222" s="83"/>
      <c r="W222" s="125"/>
      <c r="X222" s="63"/>
      <c r="Y222" s="125"/>
      <c r="Z222" s="125"/>
      <c r="AA222" s="126"/>
      <c r="AQ222" s="68" t="str">
        <f>IF('ENTER your residents names, etc'!B228="","",'ENTER your residents names, etc'!B228)</f>
        <v/>
      </c>
    </row>
    <row r="223" spans="1:43">
      <c r="A223" s="112"/>
      <c r="B223" s="83"/>
      <c r="C223" s="83"/>
      <c r="D223" s="191" t="s">
        <v>150</v>
      </c>
      <c r="E223" s="114" t="str">
        <f>IF(D223="","",(VLOOKUP(D223,'ENTER your residents names, etc'!$B$7:$C$256,2,FALSE)))</f>
        <v/>
      </c>
      <c r="F223" s="115"/>
      <c r="G223" s="116" t="str">
        <f t="shared" si="18"/>
        <v/>
      </c>
      <c r="H223" s="117" t="str">
        <f t="shared" si="19"/>
        <v/>
      </c>
      <c r="I223" s="118" t="str">
        <f t="shared" si="22"/>
        <v/>
      </c>
      <c r="J223" s="119" t="str">
        <f>IF('Falls Diary'!F223="","",IF(AND('Falls Diary'!F223&gt;=Graphs!$C$13,'Falls Diary'!F223&lt;=Graphs!$C$14),"yes","no"))</f>
        <v/>
      </c>
      <c r="K223" s="119" t="str">
        <f>IF('Falls Diary'!F223="","",(IF(Graphs!$C$15="all","yes",(IF(Graphs!$C$15=Table6[[#This Row],[Resident''s name]],"yes","no")))))</f>
        <v/>
      </c>
      <c r="L223" s="119" t="str">
        <f t="shared" si="20"/>
        <v/>
      </c>
      <c r="M223" s="120"/>
      <c r="N223" s="121" t="str">
        <f t="shared" si="21"/>
        <v/>
      </c>
      <c r="O223" s="113"/>
      <c r="P223" s="128"/>
      <c r="Q223" s="125"/>
      <c r="R223" s="83"/>
      <c r="S223" s="125"/>
      <c r="T223" s="83"/>
      <c r="U223" s="83"/>
      <c r="V223" s="83"/>
      <c r="W223" s="125"/>
      <c r="X223" s="63"/>
      <c r="Y223" s="125"/>
      <c r="Z223" s="125"/>
      <c r="AA223" s="126"/>
      <c r="AQ223" s="68" t="str">
        <f>IF('ENTER your residents names, etc'!B229="","",'ENTER your residents names, etc'!B229)</f>
        <v/>
      </c>
    </row>
    <row r="224" spans="1:43">
      <c r="A224" s="112"/>
      <c r="B224" s="83"/>
      <c r="C224" s="83"/>
      <c r="D224" s="191" t="s">
        <v>150</v>
      </c>
      <c r="E224" s="114" t="str">
        <f>IF(D224="","",(VLOOKUP(D224,'ENTER your residents names, etc'!$B$7:$C$256,2,FALSE)))</f>
        <v/>
      </c>
      <c r="F224" s="115"/>
      <c r="G224" s="116" t="str">
        <f t="shared" si="18"/>
        <v/>
      </c>
      <c r="H224" s="117" t="str">
        <f t="shared" si="19"/>
        <v/>
      </c>
      <c r="I224" s="118" t="str">
        <f t="shared" si="22"/>
        <v/>
      </c>
      <c r="J224" s="119" t="str">
        <f>IF('Falls Diary'!F224="","",IF(AND('Falls Diary'!F224&gt;=Graphs!$C$13,'Falls Diary'!F224&lt;=Graphs!$C$14),"yes","no"))</f>
        <v/>
      </c>
      <c r="K224" s="119" t="str">
        <f>IF('Falls Diary'!F224="","",(IF(Graphs!$C$15="all","yes",(IF(Graphs!$C$15=Table6[[#This Row],[Resident''s name]],"yes","no")))))</f>
        <v/>
      </c>
      <c r="L224" s="119" t="str">
        <f t="shared" si="20"/>
        <v/>
      </c>
      <c r="M224" s="120"/>
      <c r="N224" s="121" t="str">
        <f t="shared" si="21"/>
        <v/>
      </c>
      <c r="O224" s="113"/>
      <c r="P224" s="128"/>
      <c r="Q224" s="125"/>
      <c r="R224" s="83"/>
      <c r="S224" s="125"/>
      <c r="T224" s="83"/>
      <c r="U224" s="83"/>
      <c r="V224" s="83"/>
      <c r="W224" s="125"/>
      <c r="X224" s="63"/>
      <c r="Y224" s="125"/>
      <c r="Z224" s="125"/>
      <c r="AA224" s="126"/>
      <c r="AQ224" s="68" t="str">
        <f>IF('ENTER your residents names, etc'!B230="","",'ENTER your residents names, etc'!B230)</f>
        <v/>
      </c>
    </row>
    <row r="225" spans="1:43">
      <c r="A225" s="112"/>
      <c r="B225" s="83"/>
      <c r="C225" s="83"/>
      <c r="D225" s="191" t="s">
        <v>150</v>
      </c>
      <c r="E225" s="114" t="str">
        <f>IF(D225="","",(VLOOKUP(D225,'ENTER your residents names, etc'!$B$7:$C$256,2,FALSE)))</f>
        <v/>
      </c>
      <c r="F225" s="115"/>
      <c r="G225" s="116" t="str">
        <f t="shared" si="18"/>
        <v/>
      </c>
      <c r="H225" s="117" t="str">
        <f t="shared" si="19"/>
        <v/>
      </c>
      <c r="I225" s="118" t="str">
        <f t="shared" si="22"/>
        <v/>
      </c>
      <c r="J225" s="119" t="str">
        <f>IF('Falls Diary'!F225="","",IF(AND('Falls Diary'!F225&gt;=Graphs!$C$13,'Falls Diary'!F225&lt;=Graphs!$C$14),"yes","no"))</f>
        <v/>
      </c>
      <c r="K225" s="119" t="str">
        <f>IF('Falls Diary'!F225="","",(IF(Graphs!$C$15="all","yes",(IF(Graphs!$C$15=Table6[[#This Row],[Resident''s name]],"yes","no")))))</f>
        <v/>
      </c>
      <c r="L225" s="119" t="str">
        <f t="shared" si="20"/>
        <v/>
      </c>
      <c r="M225" s="120"/>
      <c r="N225" s="121" t="str">
        <f t="shared" si="21"/>
        <v/>
      </c>
      <c r="O225" s="113"/>
      <c r="P225" s="128"/>
      <c r="Q225" s="125"/>
      <c r="R225" s="83"/>
      <c r="S225" s="125"/>
      <c r="T225" s="83"/>
      <c r="U225" s="83"/>
      <c r="V225" s="83"/>
      <c r="W225" s="125"/>
      <c r="X225" s="63"/>
      <c r="Y225" s="125"/>
      <c r="Z225" s="125"/>
      <c r="AA225" s="126"/>
      <c r="AQ225" s="68" t="str">
        <f>IF('ENTER your residents names, etc'!B231="","",'ENTER your residents names, etc'!B231)</f>
        <v/>
      </c>
    </row>
    <row r="226" spans="1:43">
      <c r="A226" s="112"/>
      <c r="B226" s="83"/>
      <c r="C226" s="83"/>
      <c r="D226" s="191" t="s">
        <v>150</v>
      </c>
      <c r="E226" s="114" t="str">
        <f>IF(D226="","",(VLOOKUP(D226,'ENTER your residents names, etc'!$B$7:$C$256,2,FALSE)))</f>
        <v/>
      </c>
      <c r="F226" s="115"/>
      <c r="G226" s="116" t="str">
        <f t="shared" si="18"/>
        <v/>
      </c>
      <c r="H226" s="117" t="str">
        <f t="shared" si="19"/>
        <v/>
      </c>
      <c r="I226" s="118" t="str">
        <f t="shared" si="22"/>
        <v/>
      </c>
      <c r="J226" s="119" t="str">
        <f>IF('Falls Diary'!F226="","",IF(AND('Falls Diary'!F226&gt;=Graphs!$C$13,'Falls Diary'!F226&lt;=Graphs!$C$14),"yes","no"))</f>
        <v/>
      </c>
      <c r="K226" s="119" t="str">
        <f>IF('Falls Diary'!F226="","",(IF(Graphs!$C$15="all","yes",(IF(Graphs!$C$15=Table6[[#This Row],[Resident''s name]],"yes","no")))))</f>
        <v/>
      </c>
      <c r="L226" s="119" t="str">
        <f t="shared" si="20"/>
        <v/>
      </c>
      <c r="M226" s="120"/>
      <c r="N226" s="121" t="str">
        <f t="shared" si="21"/>
        <v/>
      </c>
      <c r="O226" s="113"/>
      <c r="P226" s="128"/>
      <c r="Q226" s="125"/>
      <c r="R226" s="83"/>
      <c r="S226" s="125"/>
      <c r="T226" s="83"/>
      <c r="U226" s="83"/>
      <c r="V226" s="83"/>
      <c r="W226" s="125"/>
      <c r="X226" s="63"/>
      <c r="Y226" s="125"/>
      <c r="Z226" s="125"/>
      <c r="AA226" s="126"/>
      <c r="AQ226" s="68" t="str">
        <f>IF('ENTER your residents names, etc'!B232="","",'ENTER your residents names, etc'!B232)</f>
        <v/>
      </c>
    </row>
    <row r="227" spans="1:43">
      <c r="A227" s="112"/>
      <c r="B227" s="83"/>
      <c r="C227" s="83"/>
      <c r="D227" s="191" t="s">
        <v>150</v>
      </c>
      <c r="E227" s="114" t="str">
        <f>IF(D227="","",(VLOOKUP(D227,'ENTER your residents names, etc'!$B$7:$C$256,2,FALSE)))</f>
        <v/>
      </c>
      <c r="F227" s="115"/>
      <c r="G227" s="116" t="str">
        <f t="shared" si="18"/>
        <v/>
      </c>
      <c r="H227" s="117" t="str">
        <f t="shared" si="19"/>
        <v/>
      </c>
      <c r="I227" s="118" t="str">
        <f t="shared" si="22"/>
        <v/>
      </c>
      <c r="J227" s="119" t="str">
        <f>IF('Falls Diary'!F227="","",IF(AND('Falls Diary'!F227&gt;=Graphs!$C$13,'Falls Diary'!F227&lt;=Graphs!$C$14),"yes","no"))</f>
        <v/>
      </c>
      <c r="K227" s="119" t="str">
        <f>IF('Falls Diary'!F227="","",(IF(Graphs!$C$15="all","yes",(IF(Graphs!$C$15=Table6[[#This Row],[Resident''s name]],"yes","no")))))</f>
        <v/>
      </c>
      <c r="L227" s="119" t="str">
        <f t="shared" si="20"/>
        <v/>
      </c>
      <c r="M227" s="120"/>
      <c r="N227" s="121" t="str">
        <f t="shared" si="21"/>
        <v/>
      </c>
      <c r="O227" s="113"/>
      <c r="P227" s="128"/>
      <c r="Q227" s="125"/>
      <c r="R227" s="83"/>
      <c r="S227" s="125"/>
      <c r="T227" s="83"/>
      <c r="U227" s="83"/>
      <c r="V227" s="83"/>
      <c r="W227" s="125"/>
      <c r="X227" s="63"/>
      <c r="Y227" s="125"/>
      <c r="Z227" s="125"/>
      <c r="AA227" s="126"/>
      <c r="AQ227" s="68" t="str">
        <f>IF('ENTER your residents names, etc'!B233="","",'ENTER your residents names, etc'!B233)</f>
        <v/>
      </c>
    </row>
    <row r="228" spans="1:43">
      <c r="A228" s="112"/>
      <c r="B228" s="83"/>
      <c r="C228" s="83"/>
      <c r="D228" s="191" t="s">
        <v>150</v>
      </c>
      <c r="E228" s="114" t="str">
        <f>IF(D228="","",(VLOOKUP(D228,'ENTER your residents names, etc'!$B$7:$C$256,2,FALSE)))</f>
        <v/>
      </c>
      <c r="F228" s="115"/>
      <c r="G228" s="116" t="str">
        <f t="shared" si="18"/>
        <v/>
      </c>
      <c r="H228" s="117" t="str">
        <f t="shared" si="19"/>
        <v/>
      </c>
      <c r="I228" s="118" t="str">
        <f t="shared" si="22"/>
        <v/>
      </c>
      <c r="J228" s="119" t="str">
        <f>IF('Falls Diary'!F228="","",IF(AND('Falls Diary'!F228&gt;=Graphs!$C$13,'Falls Diary'!F228&lt;=Graphs!$C$14),"yes","no"))</f>
        <v/>
      </c>
      <c r="K228" s="119" t="str">
        <f>IF('Falls Diary'!F228="","",(IF(Graphs!$C$15="all","yes",(IF(Graphs!$C$15=Table6[[#This Row],[Resident''s name]],"yes","no")))))</f>
        <v/>
      </c>
      <c r="L228" s="119" t="str">
        <f t="shared" si="20"/>
        <v/>
      </c>
      <c r="M228" s="120"/>
      <c r="N228" s="121" t="str">
        <f t="shared" si="21"/>
        <v/>
      </c>
      <c r="O228" s="113"/>
      <c r="P228" s="128"/>
      <c r="Q228" s="125"/>
      <c r="R228" s="83"/>
      <c r="S228" s="125"/>
      <c r="T228" s="83"/>
      <c r="U228" s="83"/>
      <c r="V228" s="83"/>
      <c r="W228" s="125"/>
      <c r="X228" s="63"/>
      <c r="Y228" s="125"/>
      <c r="Z228" s="125"/>
      <c r="AA228" s="126"/>
      <c r="AQ228" s="68" t="str">
        <f>IF('ENTER your residents names, etc'!B234="","",'ENTER your residents names, etc'!B234)</f>
        <v/>
      </c>
    </row>
    <row r="229" spans="1:43">
      <c r="A229" s="112"/>
      <c r="B229" s="83"/>
      <c r="C229" s="83"/>
      <c r="D229" s="191" t="s">
        <v>150</v>
      </c>
      <c r="E229" s="114" t="str">
        <f>IF(D229="","",(VLOOKUP(D229,'ENTER your residents names, etc'!$B$7:$C$256,2,FALSE)))</f>
        <v/>
      </c>
      <c r="F229" s="115"/>
      <c r="G229" s="116" t="str">
        <f t="shared" si="18"/>
        <v/>
      </c>
      <c r="H229" s="117" t="str">
        <f t="shared" si="19"/>
        <v/>
      </c>
      <c r="I229" s="118" t="str">
        <f t="shared" si="22"/>
        <v/>
      </c>
      <c r="J229" s="119" t="str">
        <f>IF('Falls Diary'!F229="","",IF(AND('Falls Diary'!F229&gt;=Graphs!$C$13,'Falls Diary'!F229&lt;=Graphs!$C$14),"yes","no"))</f>
        <v/>
      </c>
      <c r="K229" s="119" t="str">
        <f>IF('Falls Diary'!F229="","",(IF(Graphs!$C$15="all","yes",(IF(Graphs!$C$15=Table6[[#This Row],[Resident''s name]],"yes","no")))))</f>
        <v/>
      </c>
      <c r="L229" s="119" t="str">
        <f t="shared" si="20"/>
        <v/>
      </c>
      <c r="M229" s="120"/>
      <c r="N229" s="121" t="str">
        <f t="shared" si="21"/>
        <v/>
      </c>
      <c r="O229" s="113"/>
      <c r="P229" s="128"/>
      <c r="Q229" s="125"/>
      <c r="R229" s="83"/>
      <c r="S229" s="125"/>
      <c r="T229" s="83"/>
      <c r="U229" s="83"/>
      <c r="V229" s="83"/>
      <c r="W229" s="125"/>
      <c r="X229" s="63"/>
      <c r="Y229" s="125"/>
      <c r="Z229" s="125"/>
      <c r="AA229" s="126"/>
      <c r="AQ229" s="68" t="str">
        <f>IF('ENTER your residents names, etc'!B235="","",'ENTER your residents names, etc'!B235)</f>
        <v/>
      </c>
    </row>
    <row r="230" spans="1:43">
      <c r="A230" s="112"/>
      <c r="B230" s="83"/>
      <c r="C230" s="83"/>
      <c r="D230" s="191" t="s">
        <v>150</v>
      </c>
      <c r="E230" s="114" t="str">
        <f>IF(D230="","",(VLOOKUP(D230,'ENTER your residents names, etc'!$B$7:$C$256,2,FALSE)))</f>
        <v/>
      </c>
      <c r="F230" s="115"/>
      <c r="G230" s="116" t="str">
        <f t="shared" si="18"/>
        <v/>
      </c>
      <c r="H230" s="117" t="str">
        <f t="shared" si="19"/>
        <v/>
      </c>
      <c r="I230" s="118" t="str">
        <f t="shared" si="22"/>
        <v/>
      </c>
      <c r="J230" s="119" t="str">
        <f>IF('Falls Diary'!F230="","",IF(AND('Falls Diary'!F230&gt;=Graphs!$C$13,'Falls Diary'!F230&lt;=Graphs!$C$14),"yes","no"))</f>
        <v/>
      </c>
      <c r="K230" s="119" t="str">
        <f>IF('Falls Diary'!F230="","",(IF(Graphs!$C$15="all","yes",(IF(Graphs!$C$15=Table6[[#This Row],[Resident''s name]],"yes","no")))))</f>
        <v/>
      </c>
      <c r="L230" s="119" t="str">
        <f t="shared" si="20"/>
        <v/>
      </c>
      <c r="M230" s="120"/>
      <c r="N230" s="121" t="str">
        <f t="shared" si="21"/>
        <v/>
      </c>
      <c r="O230" s="113"/>
      <c r="P230" s="128"/>
      <c r="Q230" s="125"/>
      <c r="R230" s="83"/>
      <c r="S230" s="125"/>
      <c r="T230" s="83"/>
      <c r="U230" s="83"/>
      <c r="V230" s="83"/>
      <c r="W230" s="125"/>
      <c r="X230" s="63"/>
      <c r="Y230" s="125"/>
      <c r="Z230" s="125"/>
      <c r="AA230" s="126"/>
      <c r="AQ230" s="68" t="str">
        <f>IF('ENTER your residents names, etc'!B236="","",'ENTER your residents names, etc'!B236)</f>
        <v/>
      </c>
    </row>
    <row r="231" spans="1:43">
      <c r="A231" s="112"/>
      <c r="B231" s="83"/>
      <c r="C231" s="83"/>
      <c r="D231" s="191" t="s">
        <v>150</v>
      </c>
      <c r="E231" s="114" t="str">
        <f>IF(D231="","",(VLOOKUP(D231,'ENTER your residents names, etc'!$B$7:$C$256,2,FALSE)))</f>
        <v/>
      </c>
      <c r="F231" s="115"/>
      <c r="G231" s="116" t="str">
        <f t="shared" si="18"/>
        <v/>
      </c>
      <c r="H231" s="117" t="str">
        <f t="shared" si="19"/>
        <v/>
      </c>
      <c r="I231" s="118" t="str">
        <f t="shared" si="22"/>
        <v/>
      </c>
      <c r="J231" s="119" t="str">
        <f>IF('Falls Diary'!F231="","",IF(AND('Falls Diary'!F231&gt;=Graphs!$C$13,'Falls Diary'!F231&lt;=Graphs!$C$14),"yes","no"))</f>
        <v/>
      </c>
      <c r="K231" s="119" t="str">
        <f>IF('Falls Diary'!F231="","",(IF(Graphs!$C$15="all","yes",(IF(Graphs!$C$15=Table6[[#This Row],[Resident''s name]],"yes","no")))))</f>
        <v/>
      </c>
      <c r="L231" s="119" t="str">
        <f t="shared" si="20"/>
        <v/>
      </c>
      <c r="M231" s="120"/>
      <c r="N231" s="121" t="str">
        <f t="shared" si="21"/>
        <v/>
      </c>
      <c r="O231" s="113"/>
      <c r="P231" s="128"/>
      <c r="Q231" s="125"/>
      <c r="R231" s="83"/>
      <c r="S231" s="125"/>
      <c r="T231" s="83"/>
      <c r="U231" s="83"/>
      <c r="V231" s="83"/>
      <c r="W231" s="125"/>
      <c r="X231" s="63"/>
      <c r="Y231" s="125"/>
      <c r="Z231" s="125"/>
      <c r="AA231" s="126"/>
      <c r="AQ231" s="68" t="str">
        <f>IF('ENTER your residents names, etc'!B237="","",'ENTER your residents names, etc'!B237)</f>
        <v/>
      </c>
    </row>
    <row r="232" spans="1:43">
      <c r="A232" s="112"/>
      <c r="B232" s="83"/>
      <c r="C232" s="83"/>
      <c r="D232" s="191" t="s">
        <v>150</v>
      </c>
      <c r="E232" s="114" t="str">
        <f>IF(D232="","",(VLOOKUP(D232,'ENTER your residents names, etc'!$B$7:$C$256,2,FALSE)))</f>
        <v/>
      </c>
      <c r="F232" s="115"/>
      <c r="G232" s="116" t="str">
        <f t="shared" si="18"/>
        <v/>
      </c>
      <c r="H232" s="117" t="str">
        <f t="shared" si="19"/>
        <v/>
      </c>
      <c r="I232" s="118" t="str">
        <f t="shared" si="22"/>
        <v/>
      </c>
      <c r="J232" s="119" t="str">
        <f>IF('Falls Diary'!F232="","",IF(AND('Falls Diary'!F232&gt;=Graphs!$C$13,'Falls Diary'!F232&lt;=Graphs!$C$14),"yes","no"))</f>
        <v/>
      </c>
      <c r="K232" s="119" t="str">
        <f>IF('Falls Diary'!F232="","",(IF(Graphs!$C$15="all","yes",(IF(Graphs!$C$15=Table6[[#This Row],[Resident''s name]],"yes","no")))))</f>
        <v/>
      </c>
      <c r="L232" s="119" t="str">
        <f t="shared" si="20"/>
        <v/>
      </c>
      <c r="M232" s="120"/>
      <c r="N232" s="121" t="str">
        <f t="shared" si="21"/>
        <v/>
      </c>
      <c r="O232" s="113"/>
      <c r="P232" s="128"/>
      <c r="Q232" s="125"/>
      <c r="R232" s="83"/>
      <c r="S232" s="125"/>
      <c r="T232" s="83"/>
      <c r="U232" s="83"/>
      <c r="V232" s="83"/>
      <c r="W232" s="125"/>
      <c r="X232" s="63"/>
      <c r="Y232" s="125"/>
      <c r="Z232" s="125"/>
      <c r="AA232" s="126"/>
      <c r="AQ232" s="68" t="str">
        <f>IF('ENTER your residents names, etc'!B238="","",'ENTER your residents names, etc'!B238)</f>
        <v/>
      </c>
    </row>
    <row r="233" spans="1:43">
      <c r="A233" s="112"/>
      <c r="B233" s="83"/>
      <c r="C233" s="83"/>
      <c r="D233" s="191" t="s">
        <v>150</v>
      </c>
      <c r="E233" s="114" t="str">
        <f>IF(D233="","",(VLOOKUP(D233,'ENTER your residents names, etc'!$B$7:$C$256,2,FALSE)))</f>
        <v/>
      </c>
      <c r="F233" s="115"/>
      <c r="G233" s="116" t="str">
        <f t="shared" si="18"/>
        <v/>
      </c>
      <c r="H233" s="117" t="str">
        <f t="shared" si="19"/>
        <v/>
      </c>
      <c r="I233" s="118" t="str">
        <f t="shared" si="22"/>
        <v/>
      </c>
      <c r="J233" s="119" t="str">
        <f>IF('Falls Diary'!F233="","",IF(AND('Falls Diary'!F233&gt;=Graphs!$C$13,'Falls Diary'!F233&lt;=Graphs!$C$14),"yes","no"))</f>
        <v/>
      </c>
      <c r="K233" s="119" t="str">
        <f>IF('Falls Diary'!F233="","",(IF(Graphs!$C$15="all","yes",(IF(Graphs!$C$15=Table6[[#This Row],[Resident''s name]],"yes","no")))))</f>
        <v/>
      </c>
      <c r="L233" s="119" t="str">
        <f t="shared" si="20"/>
        <v/>
      </c>
      <c r="M233" s="120"/>
      <c r="N233" s="121" t="str">
        <f t="shared" si="21"/>
        <v/>
      </c>
      <c r="O233" s="113"/>
      <c r="P233" s="128"/>
      <c r="Q233" s="125"/>
      <c r="R233" s="83"/>
      <c r="S233" s="125"/>
      <c r="T233" s="83"/>
      <c r="U233" s="83"/>
      <c r="V233" s="83"/>
      <c r="W233" s="125"/>
      <c r="X233" s="63"/>
      <c r="Y233" s="125"/>
      <c r="Z233" s="125"/>
      <c r="AA233" s="126"/>
      <c r="AQ233" s="68" t="str">
        <f>IF('ENTER your residents names, etc'!B239="","",'ENTER your residents names, etc'!B239)</f>
        <v/>
      </c>
    </row>
    <row r="234" spans="1:43">
      <c r="A234" s="112"/>
      <c r="B234" s="83"/>
      <c r="C234" s="83"/>
      <c r="D234" s="191" t="s">
        <v>150</v>
      </c>
      <c r="E234" s="114" t="str">
        <f>IF(D234="","",(VLOOKUP(D234,'ENTER your residents names, etc'!$B$7:$C$256,2,FALSE)))</f>
        <v/>
      </c>
      <c r="F234" s="115"/>
      <c r="G234" s="116" t="str">
        <f t="shared" si="18"/>
        <v/>
      </c>
      <c r="H234" s="117" t="str">
        <f t="shared" si="19"/>
        <v/>
      </c>
      <c r="I234" s="118" t="str">
        <f t="shared" si="22"/>
        <v/>
      </c>
      <c r="J234" s="119" t="str">
        <f>IF('Falls Diary'!F234="","",IF(AND('Falls Diary'!F234&gt;=Graphs!$C$13,'Falls Diary'!F234&lt;=Graphs!$C$14),"yes","no"))</f>
        <v/>
      </c>
      <c r="K234" s="119" t="str">
        <f>IF('Falls Diary'!F234="","",(IF(Graphs!$C$15="all","yes",(IF(Graphs!$C$15=Table6[[#This Row],[Resident''s name]],"yes","no")))))</f>
        <v/>
      </c>
      <c r="L234" s="119" t="str">
        <f t="shared" si="20"/>
        <v/>
      </c>
      <c r="M234" s="120"/>
      <c r="N234" s="121" t="str">
        <f t="shared" si="21"/>
        <v/>
      </c>
      <c r="O234" s="113"/>
      <c r="P234" s="128"/>
      <c r="Q234" s="125"/>
      <c r="R234" s="83"/>
      <c r="S234" s="125"/>
      <c r="T234" s="83"/>
      <c r="U234" s="83"/>
      <c r="V234" s="83"/>
      <c r="W234" s="125"/>
      <c r="X234" s="63"/>
      <c r="Y234" s="125"/>
      <c r="Z234" s="125"/>
      <c r="AA234" s="126"/>
      <c r="AQ234" s="68" t="str">
        <f>IF('ENTER your residents names, etc'!B240="","",'ENTER your residents names, etc'!B240)</f>
        <v/>
      </c>
    </row>
    <row r="235" spans="1:43">
      <c r="A235" s="112"/>
      <c r="B235" s="83"/>
      <c r="C235" s="83"/>
      <c r="D235" s="191" t="s">
        <v>150</v>
      </c>
      <c r="E235" s="114" t="str">
        <f>IF(D235="","",(VLOOKUP(D235,'ENTER your residents names, etc'!$B$7:$C$256,2,FALSE)))</f>
        <v/>
      </c>
      <c r="F235" s="115"/>
      <c r="G235" s="116" t="str">
        <f t="shared" si="18"/>
        <v/>
      </c>
      <c r="H235" s="117" t="str">
        <f t="shared" si="19"/>
        <v/>
      </c>
      <c r="I235" s="118" t="str">
        <f t="shared" si="22"/>
        <v/>
      </c>
      <c r="J235" s="119" t="str">
        <f>IF('Falls Diary'!F235="","",IF(AND('Falls Diary'!F235&gt;=Graphs!$C$13,'Falls Diary'!F235&lt;=Graphs!$C$14),"yes","no"))</f>
        <v/>
      </c>
      <c r="K235" s="119" t="str">
        <f>IF('Falls Diary'!F235="","",(IF(Graphs!$C$15="all","yes",(IF(Graphs!$C$15=Table6[[#This Row],[Resident''s name]],"yes","no")))))</f>
        <v/>
      </c>
      <c r="L235" s="119" t="str">
        <f t="shared" si="20"/>
        <v/>
      </c>
      <c r="M235" s="120"/>
      <c r="N235" s="121" t="str">
        <f t="shared" si="21"/>
        <v/>
      </c>
      <c r="O235" s="113"/>
      <c r="P235" s="128"/>
      <c r="Q235" s="125"/>
      <c r="R235" s="83"/>
      <c r="S235" s="125"/>
      <c r="T235" s="83"/>
      <c r="U235" s="83"/>
      <c r="V235" s="83"/>
      <c r="W235" s="125"/>
      <c r="X235" s="63"/>
      <c r="Y235" s="125"/>
      <c r="Z235" s="125"/>
      <c r="AA235" s="126"/>
      <c r="AQ235" s="68" t="str">
        <f>IF('ENTER your residents names, etc'!B241="","",'ENTER your residents names, etc'!B241)</f>
        <v/>
      </c>
    </row>
    <row r="236" spans="1:43">
      <c r="A236" s="112"/>
      <c r="B236" s="83"/>
      <c r="C236" s="83"/>
      <c r="D236" s="191" t="s">
        <v>150</v>
      </c>
      <c r="E236" s="114" t="str">
        <f>IF(D236="","",(VLOOKUP(D236,'ENTER your residents names, etc'!$B$7:$C$256,2,FALSE)))</f>
        <v/>
      </c>
      <c r="F236" s="115"/>
      <c r="G236" s="116" t="str">
        <f t="shared" si="18"/>
        <v/>
      </c>
      <c r="H236" s="117" t="str">
        <f t="shared" si="19"/>
        <v/>
      </c>
      <c r="I236" s="118" t="str">
        <f t="shared" si="22"/>
        <v/>
      </c>
      <c r="J236" s="119" t="str">
        <f>IF('Falls Diary'!F236="","",IF(AND('Falls Diary'!F236&gt;=Graphs!$C$13,'Falls Diary'!F236&lt;=Graphs!$C$14),"yes","no"))</f>
        <v/>
      </c>
      <c r="K236" s="119" t="str">
        <f>IF('Falls Diary'!F236="","",(IF(Graphs!$C$15="all","yes",(IF(Graphs!$C$15=Table6[[#This Row],[Resident''s name]],"yes","no")))))</f>
        <v/>
      </c>
      <c r="L236" s="119" t="str">
        <f t="shared" si="20"/>
        <v/>
      </c>
      <c r="M236" s="120"/>
      <c r="N236" s="121" t="str">
        <f t="shared" si="21"/>
        <v/>
      </c>
      <c r="O236" s="113"/>
      <c r="P236" s="128"/>
      <c r="Q236" s="125"/>
      <c r="R236" s="83"/>
      <c r="S236" s="125"/>
      <c r="T236" s="83"/>
      <c r="U236" s="83"/>
      <c r="V236" s="83"/>
      <c r="W236" s="125"/>
      <c r="X236" s="63"/>
      <c r="Y236" s="125"/>
      <c r="Z236" s="125"/>
      <c r="AA236" s="126"/>
      <c r="AQ236" s="68" t="str">
        <f>IF('ENTER your residents names, etc'!B242="","",'ENTER your residents names, etc'!B242)</f>
        <v/>
      </c>
    </row>
    <row r="237" spans="1:43">
      <c r="A237" s="112"/>
      <c r="B237" s="83"/>
      <c r="C237" s="83"/>
      <c r="D237" s="191" t="s">
        <v>150</v>
      </c>
      <c r="E237" s="114" t="str">
        <f>IF(D237="","",(VLOOKUP(D237,'ENTER your residents names, etc'!$B$7:$C$256,2,FALSE)))</f>
        <v/>
      </c>
      <c r="F237" s="115"/>
      <c r="G237" s="116" t="str">
        <f t="shared" si="18"/>
        <v/>
      </c>
      <c r="H237" s="117" t="str">
        <f t="shared" si="19"/>
        <v/>
      </c>
      <c r="I237" s="118" t="str">
        <f t="shared" si="22"/>
        <v/>
      </c>
      <c r="J237" s="119" t="str">
        <f>IF('Falls Diary'!F237="","",IF(AND('Falls Diary'!F237&gt;=Graphs!$C$13,'Falls Diary'!F237&lt;=Graphs!$C$14),"yes","no"))</f>
        <v/>
      </c>
      <c r="K237" s="119" t="str">
        <f>IF('Falls Diary'!F237="","",(IF(Graphs!$C$15="all","yes",(IF(Graphs!$C$15=Table6[[#This Row],[Resident''s name]],"yes","no")))))</f>
        <v/>
      </c>
      <c r="L237" s="119" t="str">
        <f t="shared" si="20"/>
        <v/>
      </c>
      <c r="M237" s="120"/>
      <c r="N237" s="121" t="str">
        <f t="shared" si="21"/>
        <v/>
      </c>
      <c r="O237" s="113"/>
      <c r="P237" s="128"/>
      <c r="Q237" s="125"/>
      <c r="R237" s="83"/>
      <c r="S237" s="125"/>
      <c r="T237" s="83"/>
      <c r="U237" s="83"/>
      <c r="V237" s="83"/>
      <c r="W237" s="125"/>
      <c r="X237" s="63"/>
      <c r="Y237" s="125"/>
      <c r="Z237" s="125"/>
      <c r="AA237" s="126"/>
      <c r="AQ237" s="68" t="str">
        <f>IF('ENTER your residents names, etc'!B243="","",'ENTER your residents names, etc'!B243)</f>
        <v/>
      </c>
    </row>
    <row r="238" spans="1:43">
      <c r="A238" s="112"/>
      <c r="B238" s="83"/>
      <c r="C238" s="83"/>
      <c r="D238" s="191" t="s">
        <v>150</v>
      </c>
      <c r="E238" s="114" t="str">
        <f>IF(D238="","",(VLOOKUP(D238,'ENTER your residents names, etc'!$B$7:$C$256,2,FALSE)))</f>
        <v/>
      </c>
      <c r="F238" s="115"/>
      <c r="G238" s="116" t="str">
        <f t="shared" si="18"/>
        <v/>
      </c>
      <c r="H238" s="117" t="str">
        <f t="shared" si="19"/>
        <v/>
      </c>
      <c r="I238" s="118" t="str">
        <f t="shared" si="22"/>
        <v/>
      </c>
      <c r="J238" s="119" t="str">
        <f>IF('Falls Diary'!F238="","",IF(AND('Falls Diary'!F238&gt;=Graphs!$C$13,'Falls Diary'!F238&lt;=Graphs!$C$14),"yes","no"))</f>
        <v/>
      </c>
      <c r="K238" s="119" t="str">
        <f>IF('Falls Diary'!F238="","",(IF(Graphs!$C$15="all","yes",(IF(Graphs!$C$15=Table6[[#This Row],[Resident''s name]],"yes","no")))))</f>
        <v/>
      </c>
      <c r="L238" s="119" t="str">
        <f t="shared" si="20"/>
        <v/>
      </c>
      <c r="M238" s="120"/>
      <c r="N238" s="121" t="str">
        <f t="shared" si="21"/>
        <v/>
      </c>
      <c r="O238" s="113"/>
      <c r="P238" s="128"/>
      <c r="Q238" s="125"/>
      <c r="R238" s="83"/>
      <c r="S238" s="125"/>
      <c r="T238" s="83"/>
      <c r="U238" s="83"/>
      <c r="V238" s="83"/>
      <c r="W238" s="125"/>
      <c r="X238" s="63"/>
      <c r="Y238" s="125"/>
      <c r="Z238" s="125"/>
      <c r="AA238" s="126"/>
      <c r="AQ238" s="68" t="str">
        <f>IF('ENTER your residents names, etc'!B244="","",'ENTER your residents names, etc'!B244)</f>
        <v/>
      </c>
    </row>
    <row r="239" spans="1:43">
      <c r="A239" s="112"/>
      <c r="B239" s="83"/>
      <c r="C239" s="83"/>
      <c r="D239" s="191" t="s">
        <v>150</v>
      </c>
      <c r="E239" s="114" t="str">
        <f>IF(D239="","",(VLOOKUP(D239,'ENTER your residents names, etc'!$B$7:$C$256,2,FALSE)))</f>
        <v/>
      </c>
      <c r="F239" s="115"/>
      <c r="G239" s="116" t="str">
        <f t="shared" si="18"/>
        <v/>
      </c>
      <c r="H239" s="117" t="str">
        <f t="shared" si="19"/>
        <v/>
      </c>
      <c r="I239" s="118" t="str">
        <f t="shared" si="22"/>
        <v/>
      </c>
      <c r="J239" s="119" t="str">
        <f>IF('Falls Diary'!F239="","",IF(AND('Falls Diary'!F239&gt;=Graphs!$C$13,'Falls Diary'!F239&lt;=Graphs!$C$14),"yes","no"))</f>
        <v/>
      </c>
      <c r="K239" s="119" t="str">
        <f>IF('Falls Diary'!F239="","",(IF(Graphs!$C$15="all","yes",(IF(Graphs!$C$15=Table6[[#This Row],[Resident''s name]],"yes","no")))))</f>
        <v/>
      </c>
      <c r="L239" s="119" t="str">
        <f t="shared" si="20"/>
        <v/>
      </c>
      <c r="M239" s="120"/>
      <c r="N239" s="121" t="str">
        <f t="shared" si="21"/>
        <v/>
      </c>
      <c r="O239" s="113"/>
      <c r="P239" s="128"/>
      <c r="Q239" s="125"/>
      <c r="R239" s="83"/>
      <c r="S239" s="125"/>
      <c r="T239" s="83"/>
      <c r="U239" s="83"/>
      <c r="V239" s="83"/>
      <c r="W239" s="125"/>
      <c r="X239" s="63"/>
      <c r="Y239" s="125"/>
      <c r="Z239" s="125"/>
      <c r="AA239" s="126"/>
      <c r="AQ239" s="68" t="str">
        <f>IF('ENTER your residents names, etc'!B245="","",'ENTER your residents names, etc'!B245)</f>
        <v/>
      </c>
    </row>
    <row r="240" spans="1:43">
      <c r="A240" s="112"/>
      <c r="B240" s="83"/>
      <c r="C240" s="83"/>
      <c r="D240" s="191" t="s">
        <v>150</v>
      </c>
      <c r="E240" s="114" t="str">
        <f>IF(D240="","",(VLOOKUP(D240,'ENTER your residents names, etc'!$B$7:$C$256,2,FALSE)))</f>
        <v/>
      </c>
      <c r="F240" s="115"/>
      <c r="G240" s="116" t="str">
        <f t="shared" si="18"/>
        <v/>
      </c>
      <c r="H240" s="117" t="str">
        <f t="shared" si="19"/>
        <v/>
      </c>
      <c r="I240" s="118" t="str">
        <f t="shared" si="22"/>
        <v/>
      </c>
      <c r="J240" s="119" t="str">
        <f>IF('Falls Diary'!F240="","",IF(AND('Falls Diary'!F240&gt;=Graphs!$C$13,'Falls Diary'!F240&lt;=Graphs!$C$14),"yes","no"))</f>
        <v/>
      </c>
      <c r="K240" s="119" t="str">
        <f>IF('Falls Diary'!F240="","",(IF(Graphs!$C$15="all","yes",(IF(Graphs!$C$15=Table6[[#This Row],[Resident''s name]],"yes","no")))))</f>
        <v/>
      </c>
      <c r="L240" s="119" t="str">
        <f t="shared" si="20"/>
        <v/>
      </c>
      <c r="M240" s="120"/>
      <c r="N240" s="121" t="str">
        <f t="shared" si="21"/>
        <v/>
      </c>
      <c r="O240" s="113"/>
      <c r="P240" s="128"/>
      <c r="Q240" s="125"/>
      <c r="R240" s="83"/>
      <c r="S240" s="125"/>
      <c r="T240" s="83"/>
      <c r="U240" s="83"/>
      <c r="V240" s="83"/>
      <c r="W240" s="125"/>
      <c r="X240" s="63"/>
      <c r="Y240" s="125"/>
      <c r="Z240" s="125"/>
      <c r="AA240" s="126"/>
      <c r="AQ240" s="68" t="str">
        <f>IF('ENTER your residents names, etc'!B246="","",'ENTER your residents names, etc'!B246)</f>
        <v/>
      </c>
    </row>
    <row r="241" spans="1:43">
      <c r="A241" s="112"/>
      <c r="B241" s="83"/>
      <c r="C241" s="83"/>
      <c r="D241" s="191" t="s">
        <v>150</v>
      </c>
      <c r="E241" s="114" t="str">
        <f>IF(D241="","",(VLOOKUP(D241,'ENTER your residents names, etc'!$B$7:$C$256,2,FALSE)))</f>
        <v/>
      </c>
      <c r="F241" s="115"/>
      <c r="G241" s="116" t="str">
        <f t="shared" si="18"/>
        <v/>
      </c>
      <c r="H241" s="117" t="str">
        <f t="shared" si="19"/>
        <v/>
      </c>
      <c r="I241" s="118" t="str">
        <f t="shared" si="22"/>
        <v/>
      </c>
      <c r="J241" s="119" t="str">
        <f>IF('Falls Diary'!F241="","",IF(AND('Falls Diary'!F241&gt;=Graphs!$C$13,'Falls Diary'!F241&lt;=Graphs!$C$14),"yes","no"))</f>
        <v/>
      </c>
      <c r="K241" s="119" t="str">
        <f>IF('Falls Diary'!F241="","",(IF(Graphs!$C$15="all","yes",(IF(Graphs!$C$15=Table6[[#This Row],[Resident''s name]],"yes","no")))))</f>
        <v/>
      </c>
      <c r="L241" s="119" t="str">
        <f t="shared" si="20"/>
        <v/>
      </c>
      <c r="M241" s="120"/>
      <c r="N241" s="121" t="str">
        <f t="shared" si="21"/>
        <v/>
      </c>
      <c r="O241" s="113"/>
      <c r="P241" s="128"/>
      <c r="Q241" s="125"/>
      <c r="R241" s="83"/>
      <c r="S241" s="125"/>
      <c r="T241" s="83"/>
      <c r="U241" s="83"/>
      <c r="V241" s="83"/>
      <c r="W241" s="125"/>
      <c r="X241" s="63"/>
      <c r="Y241" s="125"/>
      <c r="Z241" s="125"/>
      <c r="AA241" s="126"/>
      <c r="AQ241" s="68" t="str">
        <f>IF('ENTER your residents names, etc'!B247="","",'ENTER your residents names, etc'!B247)</f>
        <v/>
      </c>
    </row>
    <row r="242" spans="1:43">
      <c r="A242" s="112"/>
      <c r="B242" s="83"/>
      <c r="C242" s="83"/>
      <c r="D242" s="191" t="s">
        <v>150</v>
      </c>
      <c r="E242" s="114" t="str">
        <f>IF(D242="","",(VLOOKUP(D242,'ENTER your residents names, etc'!$B$7:$C$256,2,FALSE)))</f>
        <v/>
      </c>
      <c r="F242" s="115"/>
      <c r="G242" s="116" t="str">
        <f t="shared" si="18"/>
        <v/>
      </c>
      <c r="H242" s="117" t="str">
        <f t="shared" si="19"/>
        <v/>
      </c>
      <c r="I242" s="118" t="str">
        <f t="shared" si="22"/>
        <v/>
      </c>
      <c r="J242" s="119" t="str">
        <f>IF('Falls Diary'!F242="","",IF(AND('Falls Diary'!F242&gt;=Graphs!$C$13,'Falls Diary'!F242&lt;=Graphs!$C$14),"yes","no"))</f>
        <v/>
      </c>
      <c r="K242" s="119" t="str">
        <f>IF('Falls Diary'!F242="","",(IF(Graphs!$C$15="all","yes",(IF(Graphs!$C$15=Table6[[#This Row],[Resident''s name]],"yes","no")))))</f>
        <v/>
      </c>
      <c r="L242" s="119" t="str">
        <f t="shared" si="20"/>
        <v/>
      </c>
      <c r="M242" s="120"/>
      <c r="N242" s="121" t="str">
        <f t="shared" si="21"/>
        <v/>
      </c>
      <c r="O242" s="113"/>
      <c r="P242" s="128"/>
      <c r="Q242" s="125"/>
      <c r="R242" s="83"/>
      <c r="S242" s="125"/>
      <c r="T242" s="83"/>
      <c r="U242" s="83"/>
      <c r="V242" s="83"/>
      <c r="W242" s="125"/>
      <c r="X242" s="63"/>
      <c r="Y242" s="125"/>
      <c r="Z242" s="125"/>
      <c r="AA242" s="126"/>
      <c r="AQ242" s="68" t="str">
        <f>IF('ENTER your residents names, etc'!B248="","",'ENTER your residents names, etc'!B248)</f>
        <v/>
      </c>
    </row>
    <row r="243" spans="1:43">
      <c r="A243" s="112"/>
      <c r="B243" s="83"/>
      <c r="C243" s="83"/>
      <c r="D243" s="191" t="s">
        <v>150</v>
      </c>
      <c r="E243" s="114" t="str">
        <f>IF(D243="","",(VLOOKUP(D243,'ENTER your residents names, etc'!$B$7:$C$256,2,FALSE)))</f>
        <v/>
      </c>
      <c r="F243" s="115"/>
      <c r="G243" s="116" t="str">
        <f t="shared" si="18"/>
        <v/>
      </c>
      <c r="H243" s="117" t="str">
        <f t="shared" si="19"/>
        <v/>
      </c>
      <c r="I243" s="118" t="str">
        <f t="shared" si="22"/>
        <v/>
      </c>
      <c r="J243" s="119" t="str">
        <f>IF('Falls Diary'!F243="","",IF(AND('Falls Diary'!F243&gt;=Graphs!$C$13,'Falls Diary'!F243&lt;=Graphs!$C$14),"yes","no"))</f>
        <v/>
      </c>
      <c r="K243" s="119" t="str">
        <f>IF('Falls Diary'!F243="","",(IF(Graphs!$C$15="all","yes",(IF(Graphs!$C$15=Table6[[#This Row],[Resident''s name]],"yes","no")))))</f>
        <v/>
      </c>
      <c r="L243" s="119" t="str">
        <f t="shared" si="20"/>
        <v/>
      </c>
      <c r="M243" s="120"/>
      <c r="N243" s="121" t="str">
        <f t="shared" si="21"/>
        <v/>
      </c>
      <c r="O243" s="113"/>
      <c r="P243" s="128"/>
      <c r="Q243" s="125"/>
      <c r="R243" s="83"/>
      <c r="S243" s="125"/>
      <c r="T243" s="83"/>
      <c r="U243" s="83"/>
      <c r="V243" s="83"/>
      <c r="W243" s="125"/>
      <c r="X243" s="63"/>
      <c r="Y243" s="125"/>
      <c r="Z243" s="125"/>
      <c r="AA243" s="126"/>
      <c r="AQ243" s="68" t="str">
        <f>IF('ENTER your residents names, etc'!B249="","",'ENTER your residents names, etc'!B249)</f>
        <v/>
      </c>
    </row>
    <row r="244" spans="1:43">
      <c r="A244" s="112"/>
      <c r="B244" s="83"/>
      <c r="C244" s="83"/>
      <c r="D244" s="191" t="s">
        <v>150</v>
      </c>
      <c r="E244" s="114" t="str">
        <f>IF(D244="","",(VLOOKUP(D244,'ENTER your residents names, etc'!$B$7:$C$256,2,FALSE)))</f>
        <v/>
      </c>
      <c r="F244" s="115"/>
      <c r="G244" s="116" t="str">
        <f t="shared" ref="G244:G307" si="23">IF(F244="","",CHOOSE(WEEKDAY(F244),"Sunday","Monday","Tuesday","Wednesday","Thursday","Friday","Saturday"))</f>
        <v/>
      </c>
      <c r="H244" s="117" t="str">
        <f t="shared" si="19"/>
        <v/>
      </c>
      <c r="I244" s="118" t="str">
        <f t="shared" si="22"/>
        <v/>
      </c>
      <c r="J244" s="119" t="str">
        <f>IF('Falls Diary'!F244="","",IF(AND('Falls Diary'!F244&gt;=Graphs!$C$13,'Falls Diary'!F244&lt;=Graphs!$C$14),"yes","no"))</f>
        <v/>
      </c>
      <c r="K244" s="119" t="str">
        <f>IF('Falls Diary'!F244="","",(IF(Graphs!$C$15="all","yes",(IF(Graphs!$C$15=Table6[[#This Row],[Resident''s name]],"yes","no")))))</f>
        <v/>
      </c>
      <c r="L244" s="119" t="str">
        <f t="shared" si="20"/>
        <v/>
      </c>
      <c r="M244" s="120"/>
      <c r="N244" s="121" t="str">
        <f t="shared" si="21"/>
        <v/>
      </c>
      <c r="O244" s="113"/>
      <c r="P244" s="128"/>
      <c r="Q244" s="125"/>
      <c r="R244" s="83"/>
      <c r="S244" s="125"/>
      <c r="T244" s="83"/>
      <c r="U244" s="83"/>
      <c r="V244" s="83"/>
      <c r="W244" s="125"/>
      <c r="X244" s="63"/>
      <c r="Y244" s="125"/>
      <c r="Z244" s="125"/>
      <c r="AA244" s="126"/>
      <c r="AQ244" s="68" t="str">
        <f>IF('ENTER your residents names, etc'!B250="","",'ENTER your residents names, etc'!B250)</f>
        <v/>
      </c>
    </row>
    <row r="245" spans="1:43">
      <c r="A245" s="112"/>
      <c r="B245" s="83"/>
      <c r="C245" s="83"/>
      <c r="D245" s="191" t="s">
        <v>150</v>
      </c>
      <c r="E245" s="114" t="str">
        <f>IF(D245="","",(VLOOKUP(D245,'ENTER your residents names, etc'!$B$7:$C$256,2,FALSE)))</f>
        <v/>
      </c>
      <c r="F245" s="115"/>
      <c r="G245" s="116" t="str">
        <f t="shared" si="23"/>
        <v/>
      </c>
      <c r="H245" s="117" t="str">
        <f t="shared" si="19"/>
        <v/>
      </c>
      <c r="I245" s="118" t="str">
        <f t="shared" si="22"/>
        <v/>
      </c>
      <c r="J245" s="119" t="str">
        <f>IF('Falls Diary'!F245="","",IF(AND('Falls Diary'!F245&gt;=Graphs!$C$13,'Falls Diary'!F245&lt;=Graphs!$C$14),"yes","no"))</f>
        <v/>
      </c>
      <c r="K245" s="119" t="str">
        <f>IF('Falls Diary'!F245="","",(IF(Graphs!$C$15="all","yes",(IF(Graphs!$C$15=Table6[[#This Row],[Resident''s name]],"yes","no")))))</f>
        <v/>
      </c>
      <c r="L245" s="119" t="str">
        <f t="shared" si="20"/>
        <v/>
      </c>
      <c r="M245" s="120"/>
      <c r="N245" s="121" t="str">
        <f t="shared" si="21"/>
        <v/>
      </c>
      <c r="O245" s="113"/>
      <c r="P245" s="128"/>
      <c r="Q245" s="125"/>
      <c r="R245" s="83"/>
      <c r="S245" s="125"/>
      <c r="T245" s="83"/>
      <c r="U245" s="83"/>
      <c r="V245" s="83"/>
      <c r="W245" s="125"/>
      <c r="X245" s="63"/>
      <c r="Y245" s="125"/>
      <c r="Z245" s="125"/>
      <c r="AA245" s="126"/>
      <c r="AQ245" s="68" t="str">
        <f>IF('ENTER your residents names, etc'!B251="","",'ENTER your residents names, etc'!B251)</f>
        <v/>
      </c>
    </row>
    <row r="246" spans="1:43">
      <c r="A246" s="112"/>
      <c r="B246" s="83"/>
      <c r="C246" s="83"/>
      <c r="D246" s="191" t="s">
        <v>150</v>
      </c>
      <c r="E246" s="114" t="str">
        <f>IF(D246="","",(VLOOKUP(D246,'ENTER your residents names, etc'!$B$7:$C$256,2,FALSE)))</f>
        <v/>
      </c>
      <c r="F246" s="115"/>
      <c r="G246" s="116" t="str">
        <f t="shared" si="23"/>
        <v/>
      </c>
      <c r="H246" s="117" t="str">
        <f t="shared" si="19"/>
        <v/>
      </c>
      <c r="I246" s="118" t="str">
        <f t="shared" si="22"/>
        <v/>
      </c>
      <c r="J246" s="119" t="str">
        <f>IF('Falls Diary'!F246="","",IF(AND('Falls Diary'!F246&gt;=Graphs!$C$13,'Falls Diary'!F246&lt;=Graphs!$C$14),"yes","no"))</f>
        <v/>
      </c>
      <c r="K246" s="119" t="str">
        <f>IF('Falls Diary'!F246="","",(IF(Graphs!$C$15="all","yes",(IF(Graphs!$C$15=Table6[[#This Row],[Resident''s name]],"yes","no")))))</f>
        <v/>
      </c>
      <c r="L246" s="119" t="str">
        <f t="shared" si="20"/>
        <v/>
      </c>
      <c r="M246" s="120"/>
      <c r="N246" s="121" t="str">
        <f t="shared" si="21"/>
        <v/>
      </c>
      <c r="O246" s="113"/>
      <c r="P246" s="128"/>
      <c r="Q246" s="125"/>
      <c r="R246" s="83"/>
      <c r="S246" s="125"/>
      <c r="T246" s="83"/>
      <c r="U246" s="83"/>
      <c r="V246" s="83"/>
      <c r="W246" s="125"/>
      <c r="X246" s="63"/>
      <c r="Y246" s="125"/>
      <c r="Z246" s="125"/>
      <c r="AA246" s="126"/>
      <c r="AQ246" s="68" t="str">
        <f>IF('ENTER your residents names, etc'!B252="","",'ENTER your residents names, etc'!B252)</f>
        <v/>
      </c>
    </row>
    <row r="247" spans="1:43">
      <c r="A247" s="112"/>
      <c r="B247" s="83"/>
      <c r="C247" s="83"/>
      <c r="D247" s="191" t="s">
        <v>150</v>
      </c>
      <c r="E247" s="114" t="str">
        <f>IF(D247="","",(VLOOKUP(D247,'ENTER your residents names, etc'!$B$7:$C$256,2,FALSE)))</f>
        <v/>
      </c>
      <c r="F247" s="115"/>
      <c r="G247" s="116" t="str">
        <f t="shared" si="23"/>
        <v/>
      </c>
      <c r="H247" s="117" t="str">
        <f t="shared" si="19"/>
        <v/>
      </c>
      <c r="I247" s="118" t="str">
        <f t="shared" si="22"/>
        <v/>
      </c>
      <c r="J247" s="119" t="str">
        <f>IF('Falls Diary'!F247="","",IF(AND('Falls Diary'!F247&gt;=Graphs!$C$13,'Falls Diary'!F247&lt;=Graphs!$C$14),"yes","no"))</f>
        <v/>
      </c>
      <c r="K247" s="119" t="str">
        <f>IF('Falls Diary'!F247="","",(IF(Graphs!$C$15="all","yes",(IF(Graphs!$C$15=Table6[[#This Row],[Resident''s name]],"yes","no")))))</f>
        <v/>
      </c>
      <c r="L247" s="119" t="str">
        <f t="shared" si="20"/>
        <v/>
      </c>
      <c r="M247" s="120"/>
      <c r="N247" s="121" t="str">
        <f t="shared" si="21"/>
        <v/>
      </c>
      <c r="O247" s="113"/>
      <c r="P247" s="128"/>
      <c r="Q247" s="125"/>
      <c r="R247" s="83"/>
      <c r="S247" s="125"/>
      <c r="T247" s="83"/>
      <c r="U247" s="83"/>
      <c r="V247" s="83"/>
      <c r="W247" s="125"/>
      <c r="X247" s="63"/>
      <c r="Y247" s="125"/>
      <c r="Z247" s="125"/>
      <c r="AA247" s="126"/>
      <c r="AQ247" s="68" t="str">
        <f>IF('ENTER your residents names, etc'!B253="","",'ENTER your residents names, etc'!B253)</f>
        <v/>
      </c>
    </row>
    <row r="248" spans="1:43">
      <c r="A248" s="112"/>
      <c r="B248" s="83"/>
      <c r="C248" s="83"/>
      <c r="D248" s="191" t="s">
        <v>150</v>
      </c>
      <c r="E248" s="114" t="str">
        <f>IF(D248="","",(VLOOKUP(D248,'ENTER your residents names, etc'!$B$7:$C$256,2,FALSE)))</f>
        <v/>
      </c>
      <c r="F248" s="115"/>
      <c r="G248" s="116" t="str">
        <f t="shared" si="23"/>
        <v/>
      </c>
      <c r="H248" s="117" t="str">
        <f t="shared" si="19"/>
        <v/>
      </c>
      <c r="I248" s="118" t="str">
        <f t="shared" si="22"/>
        <v/>
      </c>
      <c r="J248" s="119" t="str">
        <f>IF('Falls Diary'!F248="","",IF(AND('Falls Diary'!F248&gt;=Graphs!$C$13,'Falls Diary'!F248&lt;=Graphs!$C$14),"yes","no"))</f>
        <v/>
      </c>
      <c r="K248" s="119" t="str">
        <f>IF('Falls Diary'!F248="","",(IF(Graphs!$C$15="all","yes",(IF(Graphs!$C$15=Table6[[#This Row],[Resident''s name]],"yes","no")))))</f>
        <v/>
      </c>
      <c r="L248" s="119" t="str">
        <f t="shared" si="20"/>
        <v/>
      </c>
      <c r="M248" s="120"/>
      <c r="N248" s="121" t="str">
        <f t="shared" si="21"/>
        <v/>
      </c>
      <c r="O248" s="113"/>
      <c r="P248" s="128"/>
      <c r="Q248" s="125"/>
      <c r="R248" s="83"/>
      <c r="S248" s="125"/>
      <c r="T248" s="83"/>
      <c r="U248" s="83"/>
      <c r="V248" s="83"/>
      <c r="W248" s="125"/>
      <c r="X248" s="63"/>
      <c r="Y248" s="125"/>
      <c r="Z248" s="125"/>
      <c r="AA248" s="126"/>
      <c r="AQ248" s="68" t="str">
        <f>IF('ENTER your residents names, etc'!B254="","",'ENTER your residents names, etc'!B254)</f>
        <v/>
      </c>
    </row>
    <row r="249" spans="1:43">
      <c r="A249" s="112"/>
      <c r="B249" s="83"/>
      <c r="C249" s="83"/>
      <c r="D249" s="191" t="s">
        <v>150</v>
      </c>
      <c r="E249" s="114" t="str">
        <f>IF(D249="","",(VLOOKUP(D249,'ENTER your residents names, etc'!$B$7:$C$256,2,FALSE)))</f>
        <v/>
      </c>
      <c r="F249" s="115"/>
      <c r="G249" s="116" t="str">
        <f t="shared" si="23"/>
        <v/>
      </c>
      <c r="H249" s="117" t="str">
        <f t="shared" si="19"/>
        <v/>
      </c>
      <c r="I249" s="118" t="str">
        <f t="shared" si="22"/>
        <v/>
      </c>
      <c r="J249" s="119" t="str">
        <f>IF('Falls Diary'!F249="","",IF(AND('Falls Diary'!F249&gt;=Graphs!$C$13,'Falls Diary'!F249&lt;=Graphs!$C$14),"yes","no"))</f>
        <v/>
      </c>
      <c r="K249" s="119" t="str">
        <f>IF('Falls Diary'!F249="","",(IF(Graphs!$C$15="all","yes",(IF(Graphs!$C$15=Table6[[#This Row],[Resident''s name]],"yes","no")))))</f>
        <v/>
      </c>
      <c r="L249" s="119" t="str">
        <f t="shared" si="20"/>
        <v/>
      </c>
      <c r="M249" s="120"/>
      <c r="N249" s="121" t="str">
        <f t="shared" si="21"/>
        <v/>
      </c>
      <c r="O249" s="113"/>
      <c r="P249" s="128"/>
      <c r="Q249" s="125"/>
      <c r="R249" s="83"/>
      <c r="S249" s="125"/>
      <c r="T249" s="83"/>
      <c r="U249" s="83"/>
      <c r="V249" s="83"/>
      <c r="W249" s="125"/>
      <c r="X249" s="63"/>
      <c r="Y249" s="125"/>
      <c r="Z249" s="125"/>
      <c r="AA249" s="126"/>
      <c r="AQ249" s="68" t="str">
        <f>IF('ENTER your residents names, etc'!B255="","",'ENTER your residents names, etc'!B255)</f>
        <v/>
      </c>
    </row>
    <row r="250" spans="1:43">
      <c r="A250" s="112"/>
      <c r="B250" s="83"/>
      <c r="C250" s="83"/>
      <c r="D250" s="191" t="s">
        <v>150</v>
      </c>
      <c r="E250" s="114" t="str">
        <f>IF(D250="","",(VLOOKUP(D250,'ENTER your residents names, etc'!$B$7:$C$256,2,FALSE)))</f>
        <v/>
      </c>
      <c r="F250" s="115"/>
      <c r="G250" s="116" t="str">
        <f t="shared" si="23"/>
        <v/>
      </c>
      <c r="H250" s="117" t="str">
        <f t="shared" si="19"/>
        <v/>
      </c>
      <c r="I250" s="118" t="str">
        <f t="shared" si="22"/>
        <v/>
      </c>
      <c r="J250" s="119" t="str">
        <f>IF('Falls Diary'!F250="","",IF(AND('Falls Diary'!F250&gt;=Graphs!$C$13,'Falls Diary'!F250&lt;=Graphs!$C$14),"yes","no"))</f>
        <v/>
      </c>
      <c r="K250" s="119" t="str">
        <f>IF('Falls Diary'!F250="","",(IF(Graphs!$C$15="all","yes",(IF(Graphs!$C$15=Table6[[#This Row],[Resident''s name]],"yes","no")))))</f>
        <v/>
      </c>
      <c r="L250" s="119" t="str">
        <f t="shared" si="20"/>
        <v/>
      </c>
      <c r="M250" s="120"/>
      <c r="N250" s="121" t="str">
        <f t="shared" si="21"/>
        <v/>
      </c>
      <c r="O250" s="113"/>
      <c r="P250" s="128"/>
      <c r="Q250" s="125"/>
      <c r="R250" s="83"/>
      <c r="S250" s="125"/>
      <c r="T250" s="83"/>
      <c r="U250" s="83"/>
      <c r="V250" s="83"/>
      <c r="W250" s="125"/>
      <c r="X250" s="63"/>
      <c r="Y250" s="125"/>
      <c r="Z250" s="125"/>
      <c r="AA250" s="126"/>
      <c r="AQ250" s="68" t="str">
        <f>IF('ENTER your residents names, etc'!B256="","",'ENTER your residents names, etc'!B256)</f>
        <v/>
      </c>
    </row>
    <row r="251" spans="1:43">
      <c r="A251" s="112"/>
      <c r="B251" s="83"/>
      <c r="C251" s="83"/>
      <c r="D251" s="191" t="s">
        <v>150</v>
      </c>
      <c r="E251" s="114" t="str">
        <f>IF(D251="","",(VLOOKUP(D251,'ENTER your residents names, etc'!$B$7:$C$256,2,FALSE)))</f>
        <v/>
      </c>
      <c r="F251" s="115"/>
      <c r="G251" s="116" t="str">
        <f t="shared" si="23"/>
        <v/>
      </c>
      <c r="H251" s="117" t="str">
        <f t="shared" si="19"/>
        <v/>
      </c>
      <c r="I251" s="118" t="str">
        <f t="shared" si="22"/>
        <v/>
      </c>
      <c r="J251" s="119" t="str">
        <f>IF('Falls Diary'!F251="","",IF(AND('Falls Diary'!F251&gt;=Graphs!$C$13,'Falls Diary'!F251&lt;=Graphs!$C$14),"yes","no"))</f>
        <v/>
      </c>
      <c r="K251" s="119" t="str">
        <f>IF('Falls Diary'!F251="","",(IF(Graphs!$C$15="all","yes",(IF(Graphs!$C$15=Table6[[#This Row],[Resident''s name]],"yes","no")))))</f>
        <v/>
      </c>
      <c r="L251" s="119" t="str">
        <f t="shared" si="20"/>
        <v/>
      </c>
      <c r="M251" s="120"/>
      <c r="N251" s="121" t="str">
        <f t="shared" si="21"/>
        <v/>
      </c>
      <c r="O251" s="113"/>
      <c r="P251" s="128"/>
      <c r="Q251" s="125"/>
      <c r="R251" s="83"/>
      <c r="S251" s="125"/>
      <c r="T251" s="83"/>
      <c r="U251" s="83"/>
      <c r="V251" s="83"/>
      <c r="W251" s="125"/>
      <c r="X251" s="63"/>
      <c r="Y251" s="125"/>
      <c r="Z251" s="125"/>
      <c r="AA251" s="126"/>
    </row>
    <row r="252" spans="1:43">
      <c r="A252" s="112"/>
      <c r="B252" s="83"/>
      <c r="C252" s="83"/>
      <c r="D252" s="191" t="s">
        <v>150</v>
      </c>
      <c r="E252" s="114" t="str">
        <f>IF(D252="","",(VLOOKUP(D252,'ENTER your residents names, etc'!$B$7:$C$256,2,FALSE)))</f>
        <v/>
      </c>
      <c r="F252" s="115"/>
      <c r="G252" s="116" t="str">
        <f t="shared" si="23"/>
        <v/>
      </c>
      <c r="H252" s="117" t="str">
        <f t="shared" si="19"/>
        <v/>
      </c>
      <c r="I252" s="118" t="str">
        <f t="shared" si="22"/>
        <v/>
      </c>
      <c r="J252" s="119" t="str">
        <f>IF('Falls Diary'!F252="","",IF(AND('Falls Diary'!F252&gt;=Graphs!$C$13,'Falls Diary'!F252&lt;=Graphs!$C$14),"yes","no"))</f>
        <v/>
      </c>
      <c r="K252" s="119" t="str">
        <f>IF('Falls Diary'!F252="","",(IF(Graphs!$C$15="all","yes",(IF(Graphs!$C$15=Table6[[#This Row],[Resident''s name]],"yes","no")))))</f>
        <v/>
      </c>
      <c r="L252" s="119" t="str">
        <f t="shared" si="20"/>
        <v/>
      </c>
      <c r="M252" s="120"/>
      <c r="N252" s="121" t="str">
        <f t="shared" si="21"/>
        <v/>
      </c>
      <c r="O252" s="113"/>
      <c r="P252" s="128"/>
      <c r="Q252" s="125"/>
      <c r="R252" s="83"/>
      <c r="S252" s="125"/>
      <c r="T252" s="83"/>
      <c r="U252" s="83"/>
      <c r="V252" s="83"/>
      <c r="W252" s="125"/>
      <c r="X252" s="63"/>
      <c r="Y252" s="125"/>
      <c r="Z252" s="125"/>
      <c r="AA252" s="126"/>
    </row>
    <row r="253" spans="1:43">
      <c r="A253" s="112"/>
      <c r="B253" s="83"/>
      <c r="C253" s="83"/>
      <c r="D253" s="191" t="s">
        <v>150</v>
      </c>
      <c r="E253" s="114" t="str">
        <f>IF(D253="","",(VLOOKUP(D253,'ENTER your residents names, etc'!$B$7:$C$256,2,FALSE)))</f>
        <v/>
      </c>
      <c r="F253" s="115"/>
      <c r="G253" s="116" t="str">
        <f t="shared" si="23"/>
        <v/>
      </c>
      <c r="H253" s="117" t="str">
        <f t="shared" si="19"/>
        <v/>
      </c>
      <c r="I253" s="118" t="str">
        <f t="shared" si="22"/>
        <v/>
      </c>
      <c r="J253" s="119" t="str">
        <f>IF('Falls Diary'!F253="","",IF(AND('Falls Diary'!F253&gt;=Graphs!$C$13,'Falls Diary'!F253&lt;=Graphs!$C$14),"yes","no"))</f>
        <v/>
      </c>
      <c r="K253" s="119" t="str">
        <f>IF('Falls Diary'!F253="","",(IF(Graphs!$C$15="all","yes",(IF(Graphs!$C$15=Table6[[#This Row],[Resident''s name]],"yes","no")))))</f>
        <v/>
      </c>
      <c r="L253" s="119" t="str">
        <f t="shared" si="20"/>
        <v/>
      </c>
      <c r="M253" s="120"/>
      <c r="N253" s="121" t="str">
        <f t="shared" si="21"/>
        <v/>
      </c>
      <c r="O253" s="113"/>
      <c r="P253" s="128"/>
      <c r="Q253" s="125"/>
      <c r="R253" s="83"/>
      <c r="S253" s="125"/>
      <c r="T253" s="83"/>
      <c r="U253" s="83"/>
      <c r="V253" s="83"/>
      <c r="W253" s="125"/>
      <c r="X253" s="63"/>
      <c r="Y253" s="125"/>
      <c r="Z253" s="125"/>
      <c r="AA253" s="126"/>
    </row>
    <row r="254" spans="1:43">
      <c r="A254" s="112"/>
      <c r="B254" s="83"/>
      <c r="C254" s="83"/>
      <c r="D254" s="191" t="s">
        <v>150</v>
      </c>
      <c r="E254" s="114" t="str">
        <f>IF(D254="","",(VLOOKUP(D254,'ENTER your residents names, etc'!$B$7:$C$256,2,FALSE)))</f>
        <v/>
      </c>
      <c r="F254" s="115"/>
      <c r="G254" s="116" t="str">
        <f t="shared" si="23"/>
        <v/>
      </c>
      <c r="H254" s="117" t="str">
        <f t="shared" si="19"/>
        <v/>
      </c>
      <c r="I254" s="118" t="str">
        <f t="shared" si="22"/>
        <v/>
      </c>
      <c r="J254" s="119" t="str">
        <f>IF('Falls Diary'!F254="","",IF(AND('Falls Diary'!F254&gt;=Graphs!$C$13,'Falls Diary'!F254&lt;=Graphs!$C$14),"yes","no"))</f>
        <v/>
      </c>
      <c r="K254" s="119" t="str">
        <f>IF('Falls Diary'!F254="","",(IF(Graphs!$C$15="all","yes",(IF(Graphs!$C$15=Table6[[#This Row],[Resident''s name]],"yes","no")))))</f>
        <v/>
      </c>
      <c r="L254" s="119" t="str">
        <f t="shared" si="20"/>
        <v/>
      </c>
      <c r="M254" s="120"/>
      <c r="N254" s="121" t="str">
        <f t="shared" si="21"/>
        <v/>
      </c>
      <c r="O254" s="113"/>
      <c r="P254" s="128"/>
      <c r="Q254" s="125"/>
      <c r="R254" s="83"/>
      <c r="S254" s="125"/>
      <c r="T254" s="83"/>
      <c r="U254" s="83"/>
      <c r="V254" s="83"/>
      <c r="W254" s="125"/>
      <c r="X254" s="63"/>
      <c r="Y254" s="125"/>
      <c r="Z254" s="125"/>
      <c r="AA254" s="126"/>
    </row>
    <row r="255" spans="1:43">
      <c r="A255" s="112"/>
      <c r="B255" s="83"/>
      <c r="C255" s="83"/>
      <c r="D255" s="191" t="s">
        <v>150</v>
      </c>
      <c r="E255" s="114" t="str">
        <f>IF(D255="","",(VLOOKUP(D255,'ENTER your residents names, etc'!$B$7:$C$256,2,FALSE)))</f>
        <v/>
      </c>
      <c r="F255" s="115"/>
      <c r="G255" s="116" t="str">
        <f t="shared" si="23"/>
        <v/>
      </c>
      <c r="H255" s="117" t="str">
        <f t="shared" si="19"/>
        <v/>
      </c>
      <c r="I255" s="118" t="str">
        <f t="shared" si="22"/>
        <v/>
      </c>
      <c r="J255" s="119" t="str">
        <f>IF('Falls Diary'!F255="","",IF(AND('Falls Diary'!F255&gt;=Graphs!$C$13,'Falls Diary'!F255&lt;=Graphs!$C$14),"yes","no"))</f>
        <v/>
      </c>
      <c r="K255" s="119" t="str">
        <f>IF('Falls Diary'!F255="","",(IF(Graphs!$C$15="all","yes",(IF(Graphs!$C$15=Table6[[#This Row],[Resident''s name]],"yes","no")))))</f>
        <v/>
      </c>
      <c r="L255" s="119" t="str">
        <f t="shared" si="20"/>
        <v/>
      </c>
      <c r="M255" s="120"/>
      <c r="N255" s="121" t="str">
        <f t="shared" si="21"/>
        <v/>
      </c>
      <c r="O255" s="113"/>
      <c r="P255" s="128"/>
      <c r="Q255" s="125"/>
      <c r="R255" s="83"/>
      <c r="S255" s="125"/>
      <c r="T255" s="83"/>
      <c r="U255" s="83"/>
      <c r="V255" s="83"/>
      <c r="W255" s="125"/>
      <c r="X255" s="63"/>
      <c r="Y255" s="125"/>
      <c r="Z255" s="125"/>
      <c r="AA255" s="126"/>
    </row>
    <row r="256" spans="1:43">
      <c r="A256" s="112"/>
      <c r="B256" s="83"/>
      <c r="C256" s="83"/>
      <c r="D256" s="191" t="s">
        <v>150</v>
      </c>
      <c r="E256" s="114" t="str">
        <f>IF(D256="","",(VLOOKUP(D256,'ENTER your residents names, etc'!$B$7:$C$256,2,FALSE)))</f>
        <v/>
      </c>
      <c r="F256" s="115"/>
      <c r="G256" s="116" t="str">
        <f t="shared" si="23"/>
        <v/>
      </c>
      <c r="H256" s="117" t="str">
        <f t="shared" si="19"/>
        <v/>
      </c>
      <c r="I256" s="118" t="str">
        <f t="shared" si="22"/>
        <v/>
      </c>
      <c r="J256" s="119" t="str">
        <f>IF('Falls Diary'!F256="","",IF(AND('Falls Diary'!F256&gt;=Graphs!$C$13,'Falls Diary'!F256&lt;=Graphs!$C$14),"yes","no"))</f>
        <v/>
      </c>
      <c r="K256" s="119" t="str">
        <f>IF('Falls Diary'!F256="","",(IF(Graphs!$C$15="all","yes",(IF(Graphs!$C$15=Table6[[#This Row],[Resident''s name]],"yes","no")))))</f>
        <v/>
      </c>
      <c r="L256" s="119" t="str">
        <f t="shared" si="20"/>
        <v/>
      </c>
      <c r="M256" s="120"/>
      <c r="N256" s="121" t="str">
        <f t="shared" si="21"/>
        <v/>
      </c>
      <c r="O256" s="113"/>
      <c r="P256" s="128"/>
      <c r="Q256" s="125"/>
      <c r="R256" s="83"/>
      <c r="S256" s="125"/>
      <c r="T256" s="83"/>
      <c r="U256" s="83"/>
      <c r="V256" s="83"/>
      <c r="W256" s="125"/>
      <c r="X256" s="63"/>
      <c r="Y256" s="125"/>
      <c r="Z256" s="125"/>
      <c r="AA256" s="126"/>
    </row>
    <row r="257" spans="1:27">
      <c r="A257" s="112"/>
      <c r="B257" s="83"/>
      <c r="C257" s="83"/>
      <c r="D257" s="191" t="s">
        <v>150</v>
      </c>
      <c r="E257" s="114" t="str">
        <f>IF(D257="","",(VLOOKUP(D257,'ENTER your residents names, etc'!$B$7:$C$256,2,FALSE)))</f>
        <v/>
      </c>
      <c r="F257" s="115"/>
      <c r="G257" s="116" t="str">
        <f t="shared" si="23"/>
        <v/>
      </c>
      <c r="H257" s="117" t="str">
        <f t="shared" si="19"/>
        <v/>
      </c>
      <c r="I257" s="118" t="str">
        <f t="shared" si="22"/>
        <v/>
      </c>
      <c r="J257" s="119" t="str">
        <f>IF('Falls Diary'!F257="","",IF(AND('Falls Diary'!F257&gt;=Graphs!$C$13,'Falls Diary'!F257&lt;=Graphs!$C$14),"yes","no"))</f>
        <v/>
      </c>
      <c r="K257" s="119" t="str">
        <f>IF('Falls Diary'!F257="","",(IF(Graphs!$C$15="all","yes",(IF(Graphs!$C$15=Table6[[#This Row],[Resident''s name]],"yes","no")))))</f>
        <v/>
      </c>
      <c r="L257" s="119" t="str">
        <f t="shared" si="20"/>
        <v/>
      </c>
      <c r="M257" s="120"/>
      <c r="N257" s="121" t="str">
        <f t="shared" si="21"/>
        <v/>
      </c>
      <c r="O257" s="113"/>
      <c r="P257" s="128"/>
      <c r="Q257" s="125"/>
      <c r="R257" s="83"/>
      <c r="S257" s="125"/>
      <c r="T257" s="83"/>
      <c r="U257" s="83"/>
      <c r="V257" s="83"/>
      <c r="W257" s="125"/>
      <c r="X257" s="63"/>
      <c r="Y257" s="125"/>
      <c r="Z257" s="125"/>
      <c r="AA257" s="126"/>
    </row>
    <row r="258" spans="1:27">
      <c r="A258" s="112"/>
      <c r="B258" s="83"/>
      <c r="C258" s="83"/>
      <c r="D258" s="191" t="s">
        <v>150</v>
      </c>
      <c r="E258" s="114" t="str">
        <f>IF(D258="","",(VLOOKUP(D258,'ENTER your residents names, etc'!$B$7:$C$256,2,FALSE)))</f>
        <v/>
      </c>
      <c r="F258" s="115"/>
      <c r="G258" s="116" t="str">
        <f t="shared" si="23"/>
        <v/>
      </c>
      <c r="H258" s="117" t="str">
        <f t="shared" ref="H258:H321" si="24">IF(F258="","",F258-WEEKDAY(F258,3))</f>
        <v/>
      </c>
      <c r="I258" s="118" t="str">
        <f t="shared" si="22"/>
        <v/>
      </c>
      <c r="J258" s="119" t="str">
        <f>IF('Falls Diary'!F258="","",IF(AND('Falls Diary'!F258&gt;=Graphs!$C$13,'Falls Diary'!F258&lt;=Graphs!$C$14),"yes","no"))</f>
        <v/>
      </c>
      <c r="K258" s="119" t="str">
        <f>IF('Falls Diary'!F258="","",(IF(Graphs!$C$15="all","yes",(IF(Graphs!$C$15=Table6[[#This Row],[Resident''s name]],"yes","no")))))</f>
        <v/>
      </c>
      <c r="L258" s="119" t="str">
        <f t="shared" ref="L258:L321" si="25">IF(J258="","",IF(AND(J258="yes",K258="yes"), "yes", "no"))</f>
        <v/>
      </c>
      <c r="M258" s="120"/>
      <c r="N258" s="121" t="str">
        <f t="shared" ref="N258:N321" si="26">IF(M258="","",IF(AND($AF$22&lt;=M258,M258&lt;$AG$22),$AH$22,IF(AND($AF$24&lt;=M258,M258&lt;$AG$24),$AH$24,IF(AND($AF$26&lt;=M258,M258&lt;$AG$26),$AH$26,IF(AND($AF$28&lt;=M258,M258&lt;$AG$28),$AH$28,IF(AND($AF$30&lt;=M258,M258&lt;$AG$30),$AH$30,0))))))</f>
        <v/>
      </c>
      <c r="O258" s="113"/>
      <c r="P258" s="128"/>
      <c r="Q258" s="125"/>
      <c r="R258" s="83"/>
      <c r="S258" s="125"/>
      <c r="T258" s="83"/>
      <c r="U258" s="83"/>
      <c r="V258" s="83"/>
      <c r="W258" s="125"/>
      <c r="X258" s="63"/>
      <c r="Y258" s="125"/>
      <c r="Z258" s="125"/>
      <c r="AA258" s="126"/>
    </row>
    <row r="259" spans="1:27">
      <c r="A259" s="112"/>
      <c r="B259" s="83"/>
      <c r="C259" s="83"/>
      <c r="D259" s="191" t="s">
        <v>150</v>
      </c>
      <c r="E259" s="114" t="str">
        <f>IF(D259="","",(VLOOKUP(D259,'ENTER your residents names, etc'!$B$7:$C$256,2,FALSE)))</f>
        <v/>
      </c>
      <c r="F259" s="115"/>
      <c r="G259" s="116" t="str">
        <f t="shared" si="23"/>
        <v/>
      </c>
      <c r="H259" s="117" t="str">
        <f t="shared" si="24"/>
        <v/>
      </c>
      <c r="I259" s="118" t="str">
        <f t="shared" ref="I259:I322" si="27">IF(F259="","",DATE(YEAR(F259),MONTH(F259),1))</f>
        <v/>
      </c>
      <c r="J259" s="119" t="str">
        <f>IF('Falls Diary'!F259="","",IF(AND('Falls Diary'!F259&gt;=Graphs!$C$13,'Falls Diary'!F259&lt;=Graphs!$C$14),"yes","no"))</f>
        <v/>
      </c>
      <c r="K259" s="119" t="str">
        <f>IF('Falls Diary'!F259="","",(IF(Graphs!$C$15="all","yes",(IF(Graphs!$C$15=Table6[[#This Row],[Resident''s name]],"yes","no")))))</f>
        <v/>
      </c>
      <c r="L259" s="119" t="str">
        <f t="shared" si="25"/>
        <v/>
      </c>
      <c r="M259" s="120"/>
      <c r="N259" s="121" t="str">
        <f t="shared" si="26"/>
        <v/>
      </c>
      <c r="O259" s="113"/>
      <c r="P259" s="128"/>
      <c r="Q259" s="125"/>
      <c r="R259" s="83"/>
      <c r="S259" s="125"/>
      <c r="T259" s="83"/>
      <c r="U259" s="83"/>
      <c r="V259" s="83"/>
      <c r="W259" s="125"/>
      <c r="X259" s="63"/>
      <c r="Y259" s="125"/>
      <c r="Z259" s="125"/>
      <c r="AA259" s="126"/>
    </row>
    <row r="260" spans="1:27">
      <c r="A260" s="112"/>
      <c r="B260" s="83"/>
      <c r="C260" s="83"/>
      <c r="D260" s="191" t="s">
        <v>150</v>
      </c>
      <c r="E260" s="114" t="str">
        <f>IF(D260="","",(VLOOKUP(D260,'ENTER your residents names, etc'!$B$7:$C$256,2,FALSE)))</f>
        <v/>
      </c>
      <c r="F260" s="115"/>
      <c r="G260" s="116" t="str">
        <f t="shared" si="23"/>
        <v/>
      </c>
      <c r="H260" s="117" t="str">
        <f t="shared" si="24"/>
        <v/>
      </c>
      <c r="I260" s="118" t="str">
        <f t="shared" si="27"/>
        <v/>
      </c>
      <c r="J260" s="119" t="str">
        <f>IF('Falls Diary'!F260="","",IF(AND('Falls Diary'!F260&gt;=Graphs!$C$13,'Falls Diary'!F260&lt;=Graphs!$C$14),"yes","no"))</f>
        <v/>
      </c>
      <c r="K260" s="119" t="str">
        <f>IF('Falls Diary'!F260="","",(IF(Graphs!$C$15="all","yes",(IF(Graphs!$C$15=Table6[[#This Row],[Resident''s name]],"yes","no")))))</f>
        <v/>
      </c>
      <c r="L260" s="119" t="str">
        <f t="shared" si="25"/>
        <v/>
      </c>
      <c r="M260" s="120"/>
      <c r="N260" s="121" t="str">
        <f t="shared" si="26"/>
        <v/>
      </c>
      <c r="O260" s="113"/>
      <c r="P260" s="128"/>
      <c r="Q260" s="125"/>
      <c r="R260" s="83"/>
      <c r="S260" s="125"/>
      <c r="T260" s="83"/>
      <c r="U260" s="83"/>
      <c r="V260" s="83"/>
      <c r="W260" s="125"/>
      <c r="X260" s="63"/>
      <c r="Y260" s="125"/>
      <c r="Z260" s="125"/>
      <c r="AA260" s="126"/>
    </row>
    <row r="261" spans="1:27">
      <c r="A261" s="112"/>
      <c r="B261" s="83"/>
      <c r="C261" s="83"/>
      <c r="D261" s="191" t="s">
        <v>150</v>
      </c>
      <c r="E261" s="114" t="str">
        <f>IF(D261="","",(VLOOKUP(D261,'ENTER your residents names, etc'!$B$7:$C$256,2,FALSE)))</f>
        <v/>
      </c>
      <c r="F261" s="115"/>
      <c r="G261" s="116" t="str">
        <f t="shared" si="23"/>
        <v/>
      </c>
      <c r="H261" s="117" t="str">
        <f t="shared" si="24"/>
        <v/>
      </c>
      <c r="I261" s="118" t="str">
        <f t="shared" si="27"/>
        <v/>
      </c>
      <c r="J261" s="119" t="str">
        <f>IF('Falls Diary'!F261="","",IF(AND('Falls Diary'!F261&gt;=Graphs!$C$13,'Falls Diary'!F261&lt;=Graphs!$C$14),"yes","no"))</f>
        <v/>
      </c>
      <c r="K261" s="119" t="str">
        <f>IF('Falls Diary'!F261="","",(IF(Graphs!$C$15="all","yes",(IF(Graphs!$C$15=Table6[[#This Row],[Resident''s name]],"yes","no")))))</f>
        <v/>
      </c>
      <c r="L261" s="119" t="str">
        <f t="shared" si="25"/>
        <v/>
      </c>
      <c r="M261" s="120"/>
      <c r="N261" s="121" t="str">
        <f t="shared" si="26"/>
        <v/>
      </c>
      <c r="O261" s="113"/>
      <c r="P261" s="128"/>
      <c r="Q261" s="125"/>
      <c r="R261" s="83"/>
      <c r="S261" s="125"/>
      <c r="T261" s="83"/>
      <c r="U261" s="83"/>
      <c r="V261" s="83"/>
      <c r="W261" s="125"/>
      <c r="X261" s="63"/>
      <c r="Y261" s="125"/>
      <c r="Z261" s="125"/>
      <c r="AA261" s="126"/>
    </row>
    <row r="262" spans="1:27">
      <c r="A262" s="112"/>
      <c r="B262" s="83"/>
      <c r="C262" s="83"/>
      <c r="D262" s="191" t="s">
        <v>150</v>
      </c>
      <c r="E262" s="114" t="str">
        <f>IF(D262="","",(VLOOKUP(D262,'ENTER your residents names, etc'!$B$7:$C$256,2,FALSE)))</f>
        <v/>
      </c>
      <c r="F262" s="115"/>
      <c r="G262" s="116" t="str">
        <f t="shared" si="23"/>
        <v/>
      </c>
      <c r="H262" s="117" t="str">
        <f t="shared" si="24"/>
        <v/>
      </c>
      <c r="I262" s="118" t="str">
        <f t="shared" si="27"/>
        <v/>
      </c>
      <c r="J262" s="119" t="str">
        <f>IF('Falls Diary'!F262="","",IF(AND('Falls Diary'!F262&gt;=Graphs!$C$13,'Falls Diary'!F262&lt;=Graphs!$C$14),"yes","no"))</f>
        <v/>
      </c>
      <c r="K262" s="119" t="str">
        <f>IF('Falls Diary'!F262="","",(IF(Graphs!$C$15="all","yes",(IF(Graphs!$C$15=Table6[[#This Row],[Resident''s name]],"yes","no")))))</f>
        <v/>
      </c>
      <c r="L262" s="119" t="str">
        <f t="shared" si="25"/>
        <v/>
      </c>
      <c r="M262" s="120"/>
      <c r="N262" s="121" t="str">
        <f t="shared" si="26"/>
        <v/>
      </c>
      <c r="O262" s="113"/>
      <c r="P262" s="128"/>
      <c r="Q262" s="125"/>
      <c r="R262" s="83"/>
      <c r="S262" s="125"/>
      <c r="T262" s="83"/>
      <c r="U262" s="83"/>
      <c r="V262" s="83"/>
      <c r="W262" s="125"/>
      <c r="X262" s="63"/>
      <c r="Y262" s="125"/>
      <c r="Z262" s="125"/>
      <c r="AA262" s="126"/>
    </row>
    <row r="263" spans="1:27">
      <c r="A263" s="112"/>
      <c r="B263" s="83"/>
      <c r="C263" s="83"/>
      <c r="D263" s="191" t="s">
        <v>150</v>
      </c>
      <c r="E263" s="114" t="str">
        <f>IF(D263="","",(VLOOKUP(D263,'ENTER your residents names, etc'!$B$7:$C$256,2,FALSE)))</f>
        <v/>
      </c>
      <c r="F263" s="115"/>
      <c r="G263" s="116" t="str">
        <f t="shared" si="23"/>
        <v/>
      </c>
      <c r="H263" s="117" t="str">
        <f t="shared" si="24"/>
        <v/>
      </c>
      <c r="I263" s="118" t="str">
        <f t="shared" si="27"/>
        <v/>
      </c>
      <c r="J263" s="119" t="str">
        <f>IF('Falls Diary'!F263="","",IF(AND('Falls Diary'!F263&gt;=Graphs!$C$13,'Falls Diary'!F263&lt;=Graphs!$C$14),"yes","no"))</f>
        <v/>
      </c>
      <c r="K263" s="119" t="str">
        <f>IF('Falls Diary'!F263="","",(IF(Graphs!$C$15="all","yes",(IF(Graphs!$C$15=Table6[[#This Row],[Resident''s name]],"yes","no")))))</f>
        <v/>
      </c>
      <c r="L263" s="119" t="str">
        <f t="shared" si="25"/>
        <v/>
      </c>
      <c r="M263" s="120"/>
      <c r="N263" s="121" t="str">
        <f t="shared" si="26"/>
        <v/>
      </c>
      <c r="O263" s="113"/>
      <c r="P263" s="128"/>
      <c r="Q263" s="125"/>
      <c r="R263" s="83"/>
      <c r="S263" s="125"/>
      <c r="T263" s="83"/>
      <c r="U263" s="83"/>
      <c r="V263" s="83"/>
      <c r="W263" s="125"/>
      <c r="X263" s="63"/>
      <c r="Y263" s="125"/>
      <c r="Z263" s="125"/>
      <c r="AA263" s="126"/>
    </row>
    <row r="264" spans="1:27">
      <c r="A264" s="112"/>
      <c r="B264" s="83"/>
      <c r="C264" s="83"/>
      <c r="D264" s="191" t="s">
        <v>150</v>
      </c>
      <c r="E264" s="114" t="str">
        <f>IF(D264="","",(VLOOKUP(D264,'ENTER your residents names, etc'!$B$7:$C$256,2,FALSE)))</f>
        <v/>
      </c>
      <c r="F264" s="115"/>
      <c r="G264" s="116" t="str">
        <f t="shared" si="23"/>
        <v/>
      </c>
      <c r="H264" s="117" t="str">
        <f t="shared" si="24"/>
        <v/>
      </c>
      <c r="I264" s="118" t="str">
        <f t="shared" si="27"/>
        <v/>
      </c>
      <c r="J264" s="119" t="str">
        <f>IF('Falls Diary'!F264="","",IF(AND('Falls Diary'!F264&gt;=Graphs!$C$13,'Falls Diary'!F264&lt;=Graphs!$C$14),"yes","no"))</f>
        <v/>
      </c>
      <c r="K264" s="119" t="str">
        <f>IF('Falls Diary'!F264="","",(IF(Graphs!$C$15="all","yes",(IF(Graphs!$C$15=Table6[[#This Row],[Resident''s name]],"yes","no")))))</f>
        <v/>
      </c>
      <c r="L264" s="119" t="str">
        <f t="shared" si="25"/>
        <v/>
      </c>
      <c r="M264" s="120"/>
      <c r="N264" s="121" t="str">
        <f t="shared" si="26"/>
        <v/>
      </c>
      <c r="O264" s="113"/>
      <c r="P264" s="128"/>
      <c r="Q264" s="125"/>
      <c r="R264" s="83"/>
      <c r="S264" s="125"/>
      <c r="T264" s="83"/>
      <c r="U264" s="83"/>
      <c r="V264" s="83"/>
      <c r="W264" s="125"/>
      <c r="X264" s="63"/>
      <c r="Y264" s="125"/>
      <c r="Z264" s="125"/>
      <c r="AA264" s="126"/>
    </row>
    <row r="265" spans="1:27">
      <c r="A265" s="112"/>
      <c r="B265" s="83"/>
      <c r="C265" s="83"/>
      <c r="D265" s="191" t="s">
        <v>150</v>
      </c>
      <c r="E265" s="114" t="str">
        <f>IF(D265="","",(VLOOKUP(D265,'ENTER your residents names, etc'!$B$7:$C$256,2,FALSE)))</f>
        <v/>
      </c>
      <c r="F265" s="115"/>
      <c r="G265" s="116" t="str">
        <f t="shared" si="23"/>
        <v/>
      </c>
      <c r="H265" s="117" t="str">
        <f t="shared" si="24"/>
        <v/>
      </c>
      <c r="I265" s="118" t="str">
        <f t="shared" si="27"/>
        <v/>
      </c>
      <c r="J265" s="119" t="str">
        <f>IF('Falls Diary'!F265="","",IF(AND('Falls Diary'!F265&gt;=Graphs!$C$13,'Falls Diary'!F265&lt;=Graphs!$C$14),"yes","no"))</f>
        <v/>
      </c>
      <c r="K265" s="119" t="str">
        <f>IF('Falls Diary'!F265="","",(IF(Graphs!$C$15="all","yes",(IF(Graphs!$C$15=Table6[[#This Row],[Resident''s name]],"yes","no")))))</f>
        <v/>
      </c>
      <c r="L265" s="119" t="str">
        <f t="shared" si="25"/>
        <v/>
      </c>
      <c r="M265" s="120"/>
      <c r="N265" s="121" t="str">
        <f t="shared" si="26"/>
        <v/>
      </c>
      <c r="O265" s="113"/>
      <c r="P265" s="128"/>
      <c r="Q265" s="125"/>
      <c r="R265" s="83"/>
      <c r="S265" s="125"/>
      <c r="T265" s="83"/>
      <c r="U265" s="83"/>
      <c r="V265" s="83"/>
      <c r="W265" s="125"/>
      <c r="X265" s="63"/>
      <c r="Y265" s="125"/>
      <c r="Z265" s="125"/>
      <c r="AA265" s="126"/>
    </row>
    <row r="266" spans="1:27">
      <c r="A266" s="112"/>
      <c r="B266" s="83"/>
      <c r="C266" s="83"/>
      <c r="D266" s="191" t="s">
        <v>150</v>
      </c>
      <c r="E266" s="114" t="str">
        <f>IF(D266="","",(VLOOKUP(D266,'ENTER your residents names, etc'!$B$7:$C$256,2,FALSE)))</f>
        <v/>
      </c>
      <c r="F266" s="115"/>
      <c r="G266" s="116" t="str">
        <f t="shared" si="23"/>
        <v/>
      </c>
      <c r="H266" s="117" t="str">
        <f t="shared" si="24"/>
        <v/>
      </c>
      <c r="I266" s="118" t="str">
        <f t="shared" si="27"/>
        <v/>
      </c>
      <c r="J266" s="119" t="str">
        <f>IF('Falls Diary'!F266="","",IF(AND('Falls Diary'!F266&gt;=Graphs!$C$13,'Falls Diary'!F266&lt;=Graphs!$C$14),"yes","no"))</f>
        <v/>
      </c>
      <c r="K266" s="119" t="str">
        <f>IF('Falls Diary'!F266="","",(IF(Graphs!$C$15="all","yes",(IF(Graphs!$C$15=Table6[[#This Row],[Resident''s name]],"yes","no")))))</f>
        <v/>
      </c>
      <c r="L266" s="119" t="str">
        <f t="shared" si="25"/>
        <v/>
      </c>
      <c r="M266" s="120"/>
      <c r="N266" s="121" t="str">
        <f t="shared" si="26"/>
        <v/>
      </c>
      <c r="O266" s="113"/>
      <c r="P266" s="128"/>
      <c r="Q266" s="125"/>
      <c r="R266" s="83"/>
      <c r="S266" s="125"/>
      <c r="T266" s="83"/>
      <c r="U266" s="83"/>
      <c r="V266" s="83"/>
      <c r="W266" s="125"/>
      <c r="X266" s="63"/>
      <c r="Y266" s="125"/>
      <c r="Z266" s="125"/>
      <c r="AA266" s="126"/>
    </row>
    <row r="267" spans="1:27">
      <c r="A267" s="112"/>
      <c r="B267" s="83"/>
      <c r="C267" s="83"/>
      <c r="D267" s="191" t="s">
        <v>150</v>
      </c>
      <c r="E267" s="114" t="str">
        <f>IF(D267="","",(VLOOKUP(D267,'ENTER your residents names, etc'!$B$7:$C$256,2,FALSE)))</f>
        <v/>
      </c>
      <c r="F267" s="115"/>
      <c r="G267" s="116" t="str">
        <f t="shared" si="23"/>
        <v/>
      </c>
      <c r="H267" s="117" t="str">
        <f t="shared" si="24"/>
        <v/>
      </c>
      <c r="I267" s="118" t="str">
        <f t="shared" si="27"/>
        <v/>
      </c>
      <c r="J267" s="119" t="str">
        <f>IF('Falls Diary'!F267="","",IF(AND('Falls Diary'!F267&gt;=Graphs!$C$13,'Falls Diary'!F267&lt;=Graphs!$C$14),"yes","no"))</f>
        <v/>
      </c>
      <c r="K267" s="119" t="str">
        <f>IF('Falls Diary'!F267="","",(IF(Graphs!$C$15="all","yes",(IF(Graphs!$C$15=Table6[[#This Row],[Resident''s name]],"yes","no")))))</f>
        <v/>
      </c>
      <c r="L267" s="119" t="str">
        <f t="shared" si="25"/>
        <v/>
      </c>
      <c r="M267" s="120"/>
      <c r="N267" s="121" t="str">
        <f t="shared" si="26"/>
        <v/>
      </c>
      <c r="O267" s="113"/>
      <c r="P267" s="128"/>
      <c r="Q267" s="125"/>
      <c r="R267" s="83"/>
      <c r="S267" s="125"/>
      <c r="T267" s="83"/>
      <c r="U267" s="83"/>
      <c r="V267" s="83"/>
      <c r="W267" s="125"/>
      <c r="X267" s="63"/>
      <c r="Y267" s="125"/>
      <c r="Z267" s="125"/>
      <c r="AA267" s="126"/>
    </row>
    <row r="268" spans="1:27">
      <c r="A268" s="112"/>
      <c r="B268" s="83"/>
      <c r="C268" s="83"/>
      <c r="D268" s="191" t="s">
        <v>150</v>
      </c>
      <c r="E268" s="114" t="str">
        <f>IF(D268="","",(VLOOKUP(D268,'ENTER your residents names, etc'!$B$7:$C$256,2,FALSE)))</f>
        <v/>
      </c>
      <c r="F268" s="115"/>
      <c r="G268" s="116" t="str">
        <f t="shared" si="23"/>
        <v/>
      </c>
      <c r="H268" s="117" t="str">
        <f t="shared" si="24"/>
        <v/>
      </c>
      <c r="I268" s="118" t="str">
        <f t="shared" si="27"/>
        <v/>
      </c>
      <c r="J268" s="119" t="str">
        <f>IF('Falls Diary'!F268="","",IF(AND('Falls Diary'!F268&gt;=Graphs!$C$13,'Falls Diary'!F268&lt;=Graphs!$C$14),"yes","no"))</f>
        <v/>
      </c>
      <c r="K268" s="119" t="str">
        <f>IF('Falls Diary'!F268="","",(IF(Graphs!$C$15="all","yes",(IF(Graphs!$C$15=Table6[[#This Row],[Resident''s name]],"yes","no")))))</f>
        <v/>
      </c>
      <c r="L268" s="119" t="str">
        <f t="shared" si="25"/>
        <v/>
      </c>
      <c r="M268" s="120"/>
      <c r="N268" s="121" t="str">
        <f t="shared" si="26"/>
        <v/>
      </c>
      <c r="O268" s="113"/>
      <c r="P268" s="128"/>
      <c r="Q268" s="125"/>
      <c r="R268" s="83"/>
      <c r="S268" s="125"/>
      <c r="T268" s="83"/>
      <c r="U268" s="83"/>
      <c r="V268" s="83"/>
      <c r="W268" s="125"/>
      <c r="X268" s="63"/>
      <c r="Y268" s="125"/>
      <c r="Z268" s="125"/>
      <c r="AA268" s="126"/>
    </row>
    <row r="269" spans="1:27">
      <c r="A269" s="112"/>
      <c r="B269" s="83"/>
      <c r="C269" s="83"/>
      <c r="D269" s="191" t="s">
        <v>150</v>
      </c>
      <c r="E269" s="114" t="str">
        <f>IF(D269="","",(VLOOKUP(D269,'ENTER your residents names, etc'!$B$7:$C$256,2,FALSE)))</f>
        <v/>
      </c>
      <c r="F269" s="115"/>
      <c r="G269" s="116" t="str">
        <f t="shared" si="23"/>
        <v/>
      </c>
      <c r="H269" s="117" t="str">
        <f t="shared" si="24"/>
        <v/>
      </c>
      <c r="I269" s="118" t="str">
        <f t="shared" si="27"/>
        <v/>
      </c>
      <c r="J269" s="119" t="str">
        <f>IF('Falls Diary'!F269="","",IF(AND('Falls Diary'!F269&gt;=Graphs!$C$13,'Falls Diary'!F269&lt;=Graphs!$C$14),"yes","no"))</f>
        <v/>
      </c>
      <c r="K269" s="119" t="str">
        <f>IF('Falls Diary'!F269="","",(IF(Graphs!$C$15="all","yes",(IF(Graphs!$C$15=Table6[[#This Row],[Resident''s name]],"yes","no")))))</f>
        <v/>
      </c>
      <c r="L269" s="119" t="str">
        <f t="shared" si="25"/>
        <v/>
      </c>
      <c r="M269" s="120"/>
      <c r="N269" s="121" t="str">
        <f t="shared" si="26"/>
        <v/>
      </c>
      <c r="O269" s="113"/>
      <c r="P269" s="128"/>
      <c r="Q269" s="125"/>
      <c r="R269" s="83"/>
      <c r="S269" s="125"/>
      <c r="T269" s="83"/>
      <c r="U269" s="83"/>
      <c r="V269" s="83"/>
      <c r="W269" s="125"/>
      <c r="X269" s="63"/>
      <c r="Y269" s="125"/>
      <c r="Z269" s="125"/>
      <c r="AA269" s="126"/>
    </row>
    <row r="270" spans="1:27">
      <c r="A270" s="112"/>
      <c r="B270" s="83"/>
      <c r="C270" s="83"/>
      <c r="D270" s="191" t="s">
        <v>150</v>
      </c>
      <c r="E270" s="114" t="str">
        <f>IF(D270="","",(VLOOKUP(D270,'ENTER your residents names, etc'!$B$7:$C$256,2,FALSE)))</f>
        <v/>
      </c>
      <c r="F270" s="115"/>
      <c r="G270" s="116" t="str">
        <f t="shared" si="23"/>
        <v/>
      </c>
      <c r="H270" s="117" t="str">
        <f t="shared" si="24"/>
        <v/>
      </c>
      <c r="I270" s="118" t="str">
        <f t="shared" si="27"/>
        <v/>
      </c>
      <c r="J270" s="119" t="str">
        <f>IF('Falls Diary'!F270="","",IF(AND('Falls Diary'!F270&gt;=Graphs!$C$13,'Falls Diary'!F270&lt;=Graphs!$C$14),"yes","no"))</f>
        <v/>
      </c>
      <c r="K270" s="119" t="str">
        <f>IF('Falls Diary'!F270="","",(IF(Graphs!$C$15="all","yes",(IF(Graphs!$C$15=Table6[[#This Row],[Resident''s name]],"yes","no")))))</f>
        <v/>
      </c>
      <c r="L270" s="119" t="str">
        <f t="shared" si="25"/>
        <v/>
      </c>
      <c r="M270" s="120"/>
      <c r="N270" s="121" t="str">
        <f t="shared" si="26"/>
        <v/>
      </c>
      <c r="O270" s="113"/>
      <c r="P270" s="128"/>
      <c r="Q270" s="125"/>
      <c r="R270" s="83"/>
      <c r="S270" s="125"/>
      <c r="T270" s="83"/>
      <c r="U270" s="83"/>
      <c r="V270" s="83"/>
      <c r="W270" s="125"/>
      <c r="X270" s="63"/>
      <c r="Y270" s="125"/>
      <c r="Z270" s="125"/>
      <c r="AA270" s="126"/>
    </row>
    <row r="271" spans="1:27">
      <c r="A271" s="112"/>
      <c r="B271" s="83"/>
      <c r="C271" s="83"/>
      <c r="D271" s="191" t="s">
        <v>150</v>
      </c>
      <c r="E271" s="114" t="str">
        <f>IF(D271="","",(VLOOKUP(D271,'ENTER your residents names, etc'!$B$7:$C$256,2,FALSE)))</f>
        <v/>
      </c>
      <c r="F271" s="115"/>
      <c r="G271" s="116" t="str">
        <f t="shared" si="23"/>
        <v/>
      </c>
      <c r="H271" s="117" t="str">
        <f t="shared" si="24"/>
        <v/>
      </c>
      <c r="I271" s="118" t="str">
        <f t="shared" si="27"/>
        <v/>
      </c>
      <c r="J271" s="119" t="str">
        <f>IF('Falls Diary'!F271="","",IF(AND('Falls Diary'!F271&gt;=Graphs!$C$13,'Falls Diary'!F271&lt;=Graphs!$C$14),"yes","no"))</f>
        <v/>
      </c>
      <c r="K271" s="119" t="str">
        <f>IF('Falls Diary'!F271="","",(IF(Graphs!$C$15="all","yes",(IF(Graphs!$C$15=Table6[[#This Row],[Resident''s name]],"yes","no")))))</f>
        <v/>
      </c>
      <c r="L271" s="119" t="str">
        <f t="shared" si="25"/>
        <v/>
      </c>
      <c r="M271" s="120"/>
      <c r="N271" s="121" t="str">
        <f t="shared" si="26"/>
        <v/>
      </c>
      <c r="O271" s="113"/>
      <c r="P271" s="128"/>
      <c r="Q271" s="125"/>
      <c r="R271" s="83"/>
      <c r="S271" s="125"/>
      <c r="T271" s="83"/>
      <c r="U271" s="83"/>
      <c r="V271" s="83"/>
      <c r="W271" s="125"/>
      <c r="X271" s="63"/>
      <c r="Y271" s="125"/>
      <c r="Z271" s="125"/>
      <c r="AA271" s="126"/>
    </row>
    <row r="272" spans="1:27">
      <c r="A272" s="112"/>
      <c r="B272" s="83"/>
      <c r="C272" s="83"/>
      <c r="D272" s="191" t="s">
        <v>150</v>
      </c>
      <c r="E272" s="114" t="str">
        <f>IF(D272="","",(VLOOKUP(D272,'ENTER your residents names, etc'!$B$7:$C$256,2,FALSE)))</f>
        <v/>
      </c>
      <c r="F272" s="115"/>
      <c r="G272" s="116" t="str">
        <f t="shared" si="23"/>
        <v/>
      </c>
      <c r="H272" s="117" t="str">
        <f t="shared" si="24"/>
        <v/>
      </c>
      <c r="I272" s="118" t="str">
        <f t="shared" si="27"/>
        <v/>
      </c>
      <c r="J272" s="119" t="str">
        <f>IF('Falls Diary'!F272="","",IF(AND('Falls Diary'!F272&gt;=Graphs!$C$13,'Falls Diary'!F272&lt;=Graphs!$C$14),"yes","no"))</f>
        <v/>
      </c>
      <c r="K272" s="119" t="str">
        <f>IF('Falls Diary'!F272="","",(IF(Graphs!$C$15="all","yes",(IF(Graphs!$C$15=Table6[[#This Row],[Resident''s name]],"yes","no")))))</f>
        <v/>
      </c>
      <c r="L272" s="119" t="str">
        <f t="shared" si="25"/>
        <v/>
      </c>
      <c r="M272" s="120"/>
      <c r="N272" s="121" t="str">
        <f t="shared" si="26"/>
        <v/>
      </c>
      <c r="O272" s="113"/>
      <c r="P272" s="128"/>
      <c r="Q272" s="125"/>
      <c r="R272" s="83"/>
      <c r="S272" s="125"/>
      <c r="T272" s="83"/>
      <c r="U272" s="83"/>
      <c r="V272" s="83"/>
      <c r="W272" s="125"/>
      <c r="X272" s="63"/>
      <c r="Y272" s="125"/>
      <c r="Z272" s="125"/>
      <c r="AA272" s="126"/>
    </row>
    <row r="273" spans="1:44">
      <c r="A273" s="112"/>
      <c r="B273" s="83"/>
      <c r="C273" s="83"/>
      <c r="D273" s="191" t="s">
        <v>150</v>
      </c>
      <c r="E273" s="114" t="str">
        <f>IF(D273="","",(VLOOKUP(D273,'ENTER your residents names, etc'!$B$7:$C$256,2,FALSE)))</f>
        <v/>
      </c>
      <c r="F273" s="115"/>
      <c r="G273" s="116" t="str">
        <f t="shared" si="23"/>
        <v/>
      </c>
      <c r="H273" s="117" t="str">
        <f t="shared" si="24"/>
        <v/>
      </c>
      <c r="I273" s="118" t="str">
        <f t="shared" si="27"/>
        <v/>
      </c>
      <c r="J273" s="119" t="str">
        <f>IF('Falls Diary'!F273="","",IF(AND('Falls Diary'!F273&gt;=Graphs!$C$13,'Falls Diary'!F273&lt;=Graphs!$C$14),"yes","no"))</f>
        <v/>
      </c>
      <c r="K273" s="119" t="str">
        <f>IF('Falls Diary'!F273="","",(IF(Graphs!$C$15="all","yes",(IF(Graphs!$C$15=Table6[[#This Row],[Resident''s name]],"yes","no")))))</f>
        <v/>
      </c>
      <c r="L273" s="119" t="str">
        <f t="shared" si="25"/>
        <v/>
      </c>
      <c r="M273" s="120"/>
      <c r="N273" s="121" t="str">
        <f t="shared" si="26"/>
        <v/>
      </c>
      <c r="O273" s="113"/>
      <c r="P273" s="128"/>
      <c r="Q273" s="125"/>
      <c r="R273" s="83"/>
      <c r="S273" s="125"/>
      <c r="T273" s="83"/>
      <c r="U273" s="83"/>
      <c r="V273" s="83"/>
      <c r="W273" s="125"/>
      <c r="X273" s="63"/>
      <c r="Y273" s="125"/>
      <c r="Z273" s="125"/>
      <c r="AA273" s="126"/>
    </row>
    <row r="274" spans="1:44">
      <c r="A274" s="112"/>
      <c r="B274" s="83"/>
      <c r="C274" s="83"/>
      <c r="D274" s="191" t="s">
        <v>150</v>
      </c>
      <c r="E274" s="114" t="str">
        <f>IF(D274="","",(VLOOKUP(D274,'ENTER your residents names, etc'!$B$7:$C$256,2,FALSE)))</f>
        <v/>
      </c>
      <c r="F274" s="115"/>
      <c r="G274" s="116" t="str">
        <f t="shared" si="23"/>
        <v/>
      </c>
      <c r="H274" s="117" t="str">
        <f t="shared" si="24"/>
        <v/>
      </c>
      <c r="I274" s="118" t="str">
        <f t="shared" si="27"/>
        <v/>
      </c>
      <c r="J274" s="119" t="str">
        <f>IF('Falls Diary'!F274="","",IF(AND('Falls Diary'!F274&gt;=Graphs!$C$13,'Falls Diary'!F274&lt;=Graphs!$C$14),"yes","no"))</f>
        <v/>
      </c>
      <c r="K274" s="119" t="str">
        <f>IF('Falls Diary'!F274="","",(IF(Graphs!$C$15="all","yes",(IF(Graphs!$C$15=Table6[[#This Row],[Resident''s name]],"yes","no")))))</f>
        <v/>
      </c>
      <c r="L274" s="119" t="str">
        <f t="shared" si="25"/>
        <v/>
      </c>
      <c r="M274" s="120"/>
      <c r="N274" s="121" t="str">
        <f t="shared" si="26"/>
        <v/>
      </c>
      <c r="O274" s="113"/>
      <c r="P274" s="128"/>
      <c r="Q274" s="125"/>
      <c r="R274" s="83"/>
      <c r="S274" s="125"/>
      <c r="T274" s="83"/>
      <c r="U274" s="83"/>
      <c r="V274" s="83"/>
      <c r="W274" s="125"/>
      <c r="X274" s="63"/>
      <c r="Y274" s="125"/>
      <c r="Z274" s="125"/>
      <c r="AA274" s="126"/>
    </row>
    <row r="275" spans="1:44">
      <c r="A275" s="112"/>
      <c r="B275" s="83"/>
      <c r="C275" s="83"/>
      <c r="D275" s="191" t="s">
        <v>150</v>
      </c>
      <c r="E275" s="114" t="str">
        <f>IF(D275="","",(VLOOKUP(D275,'ENTER your residents names, etc'!$B$7:$C$256,2,FALSE)))</f>
        <v/>
      </c>
      <c r="F275" s="115"/>
      <c r="G275" s="116" t="str">
        <f t="shared" si="23"/>
        <v/>
      </c>
      <c r="H275" s="117" t="str">
        <f t="shared" si="24"/>
        <v/>
      </c>
      <c r="I275" s="118" t="str">
        <f t="shared" si="27"/>
        <v/>
      </c>
      <c r="J275" s="119" t="str">
        <f>IF('Falls Diary'!F275="","",IF(AND('Falls Diary'!F275&gt;=Graphs!$C$13,'Falls Diary'!F275&lt;=Graphs!$C$14),"yes","no"))</f>
        <v/>
      </c>
      <c r="K275" s="119" t="str">
        <f>IF('Falls Diary'!F275="","",(IF(Graphs!$C$15="all","yes",(IF(Graphs!$C$15=Table6[[#This Row],[Resident''s name]],"yes","no")))))</f>
        <v/>
      </c>
      <c r="L275" s="119" t="str">
        <f t="shared" si="25"/>
        <v/>
      </c>
      <c r="M275" s="120"/>
      <c r="N275" s="121" t="str">
        <f t="shared" si="26"/>
        <v/>
      </c>
      <c r="O275" s="113"/>
      <c r="P275" s="128"/>
      <c r="Q275" s="125"/>
      <c r="R275" s="83"/>
      <c r="S275" s="125"/>
      <c r="T275" s="83"/>
      <c r="U275" s="83"/>
      <c r="V275" s="83"/>
      <c r="W275" s="125"/>
      <c r="X275" s="63"/>
      <c r="Y275" s="125"/>
      <c r="Z275" s="125"/>
      <c r="AA275" s="126"/>
    </row>
    <row r="276" spans="1:44">
      <c r="A276" s="112"/>
      <c r="B276" s="83"/>
      <c r="C276" s="83"/>
      <c r="D276" s="191" t="s">
        <v>150</v>
      </c>
      <c r="E276" s="114" t="str">
        <f>IF(D276="","",(VLOOKUP(D276,'ENTER your residents names, etc'!$B$7:$C$256,2,FALSE)))</f>
        <v/>
      </c>
      <c r="F276" s="115"/>
      <c r="G276" s="116" t="str">
        <f t="shared" si="23"/>
        <v/>
      </c>
      <c r="H276" s="117" t="str">
        <f t="shared" si="24"/>
        <v/>
      </c>
      <c r="I276" s="118" t="str">
        <f t="shared" si="27"/>
        <v/>
      </c>
      <c r="J276" s="119" t="str">
        <f>IF('Falls Diary'!F276="","",IF(AND('Falls Diary'!F276&gt;=Graphs!$C$13,'Falls Diary'!F276&lt;=Graphs!$C$14),"yes","no"))</f>
        <v/>
      </c>
      <c r="K276" s="119" t="str">
        <f>IF('Falls Diary'!F276="","",(IF(Graphs!$C$15="all","yes",(IF(Graphs!$C$15=Table6[[#This Row],[Resident''s name]],"yes","no")))))</f>
        <v/>
      </c>
      <c r="L276" s="119" t="str">
        <f t="shared" si="25"/>
        <v/>
      </c>
      <c r="M276" s="120"/>
      <c r="N276" s="121" t="str">
        <f t="shared" si="26"/>
        <v/>
      </c>
      <c r="O276" s="113"/>
      <c r="P276" s="128"/>
      <c r="Q276" s="125"/>
      <c r="R276" s="83"/>
      <c r="S276" s="125"/>
      <c r="T276" s="83"/>
      <c r="U276" s="83"/>
      <c r="V276" s="83"/>
      <c r="W276" s="125"/>
      <c r="X276" s="63"/>
      <c r="Y276" s="125"/>
      <c r="Z276" s="125"/>
      <c r="AA276" s="126"/>
    </row>
    <row r="277" spans="1:44">
      <c r="A277" s="112"/>
      <c r="B277" s="83"/>
      <c r="C277" s="83"/>
      <c r="D277" s="191" t="s">
        <v>150</v>
      </c>
      <c r="E277" s="114" t="str">
        <f>IF(D277="","",(VLOOKUP(D277,'ENTER your residents names, etc'!$B$7:$C$256,2,FALSE)))</f>
        <v/>
      </c>
      <c r="F277" s="115"/>
      <c r="G277" s="116" t="str">
        <f t="shared" si="23"/>
        <v/>
      </c>
      <c r="H277" s="117" t="str">
        <f t="shared" si="24"/>
        <v/>
      </c>
      <c r="I277" s="118" t="str">
        <f t="shared" si="27"/>
        <v/>
      </c>
      <c r="J277" s="119" t="str">
        <f>IF('Falls Diary'!F277="","",IF(AND('Falls Diary'!F277&gt;=Graphs!$C$13,'Falls Diary'!F277&lt;=Graphs!$C$14),"yes","no"))</f>
        <v/>
      </c>
      <c r="K277" s="119" t="str">
        <f>IF('Falls Diary'!F277="","",(IF(Graphs!$C$15="all","yes",(IF(Graphs!$C$15=Table6[[#This Row],[Resident''s name]],"yes","no")))))</f>
        <v/>
      </c>
      <c r="L277" s="119" t="str">
        <f t="shared" si="25"/>
        <v/>
      </c>
      <c r="M277" s="120"/>
      <c r="N277" s="121" t="str">
        <f t="shared" si="26"/>
        <v/>
      </c>
      <c r="O277" s="113"/>
      <c r="P277" s="128"/>
      <c r="Q277" s="125"/>
      <c r="R277" s="83"/>
      <c r="S277" s="125"/>
      <c r="T277" s="83"/>
      <c r="U277" s="83"/>
      <c r="V277" s="83"/>
      <c r="W277" s="125"/>
      <c r="X277" s="63"/>
      <c r="Y277" s="125"/>
      <c r="Z277" s="125"/>
      <c r="AA277" s="126"/>
      <c r="AQ277" s="68" t="str">
        <f>IF('ENTER your residents names, etc'!B371="","",'ENTER your residents names, etc'!B371)</f>
        <v/>
      </c>
      <c r="AR277" s="68" t="str">
        <f>IF('ENTER your residents names, etc'!C371="","",'ENTER your residents names, etc'!C371)</f>
        <v/>
      </c>
    </row>
    <row r="278" spans="1:44">
      <c r="A278" s="112"/>
      <c r="B278" s="83"/>
      <c r="C278" s="83"/>
      <c r="D278" s="191" t="s">
        <v>150</v>
      </c>
      <c r="E278" s="114" t="str">
        <f>IF(D278="","",(VLOOKUP(D278,'ENTER your residents names, etc'!$B$7:$C$256,2,FALSE)))</f>
        <v/>
      </c>
      <c r="F278" s="115"/>
      <c r="G278" s="116" t="str">
        <f t="shared" si="23"/>
        <v/>
      </c>
      <c r="H278" s="117" t="str">
        <f t="shared" si="24"/>
        <v/>
      </c>
      <c r="I278" s="118" t="str">
        <f t="shared" si="27"/>
        <v/>
      </c>
      <c r="J278" s="119" t="str">
        <f>IF('Falls Diary'!F278="","",IF(AND('Falls Diary'!F278&gt;=Graphs!$C$13,'Falls Diary'!F278&lt;=Graphs!$C$14),"yes","no"))</f>
        <v/>
      </c>
      <c r="K278" s="119" t="str">
        <f>IF('Falls Diary'!F278="","",(IF(Graphs!$C$15="all","yes",(IF(Graphs!$C$15=Table6[[#This Row],[Resident''s name]],"yes","no")))))</f>
        <v/>
      </c>
      <c r="L278" s="119" t="str">
        <f t="shared" si="25"/>
        <v/>
      </c>
      <c r="M278" s="120"/>
      <c r="N278" s="121" t="str">
        <f t="shared" si="26"/>
        <v/>
      </c>
      <c r="O278" s="113"/>
      <c r="P278" s="128"/>
      <c r="Q278" s="125"/>
      <c r="R278" s="83"/>
      <c r="S278" s="125"/>
      <c r="T278" s="83"/>
      <c r="U278" s="83"/>
      <c r="V278" s="83"/>
      <c r="W278" s="125"/>
      <c r="X278" s="63"/>
      <c r="Y278" s="125"/>
      <c r="Z278" s="125"/>
      <c r="AA278" s="126"/>
      <c r="AQ278" s="68" t="str">
        <f>IF('ENTER your residents names, etc'!B372="","",'ENTER your residents names, etc'!B372)</f>
        <v/>
      </c>
      <c r="AR278" s="68" t="str">
        <f>IF('ENTER your residents names, etc'!C372="","",'ENTER your residents names, etc'!C372)</f>
        <v/>
      </c>
    </row>
    <row r="279" spans="1:44">
      <c r="A279" s="112"/>
      <c r="B279" s="83"/>
      <c r="C279" s="83"/>
      <c r="D279" s="191" t="s">
        <v>150</v>
      </c>
      <c r="E279" s="114" t="str">
        <f>IF(D279="","",(VLOOKUP(D279,'ENTER your residents names, etc'!$B$7:$C$256,2,FALSE)))</f>
        <v/>
      </c>
      <c r="F279" s="115"/>
      <c r="G279" s="116" t="str">
        <f t="shared" si="23"/>
        <v/>
      </c>
      <c r="H279" s="117" t="str">
        <f t="shared" si="24"/>
        <v/>
      </c>
      <c r="I279" s="118" t="str">
        <f t="shared" si="27"/>
        <v/>
      </c>
      <c r="J279" s="119" t="str">
        <f>IF('Falls Diary'!F279="","",IF(AND('Falls Diary'!F279&gt;=Graphs!$C$13,'Falls Diary'!F279&lt;=Graphs!$C$14),"yes","no"))</f>
        <v/>
      </c>
      <c r="K279" s="119" t="str">
        <f>IF('Falls Diary'!F279="","",(IF(Graphs!$C$15="all","yes",(IF(Graphs!$C$15=Table6[[#This Row],[Resident''s name]],"yes","no")))))</f>
        <v/>
      </c>
      <c r="L279" s="119" t="str">
        <f t="shared" si="25"/>
        <v/>
      </c>
      <c r="M279" s="120"/>
      <c r="N279" s="121" t="str">
        <f t="shared" si="26"/>
        <v/>
      </c>
      <c r="O279" s="113"/>
      <c r="P279" s="128"/>
      <c r="Q279" s="125"/>
      <c r="R279" s="83"/>
      <c r="S279" s="125"/>
      <c r="T279" s="83"/>
      <c r="U279" s="83"/>
      <c r="V279" s="83"/>
      <c r="W279" s="125"/>
      <c r="X279" s="63"/>
      <c r="Y279" s="125"/>
      <c r="Z279" s="125"/>
      <c r="AA279" s="126"/>
      <c r="AQ279" s="68" t="str">
        <f>IF('ENTER your residents names, etc'!B373="","",'ENTER your residents names, etc'!B373)</f>
        <v/>
      </c>
      <c r="AR279" s="68" t="str">
        <f>IF('ENTER your residents names, etc'!C373="","",'ENTER your residents names, etc'!C373)</f>
        <v/>
      </c>
    </row>
    <row r="280" spans="1:44">
      <c r="A280" s="112"/>
      <c r="B280" s="83"/>
      <c r="C280" s="83"/>
      <c r="D280" s="191" t="s">
        <v>150</v>
      </c>
      <c r="E280" s="114" t="str">
        <f>IF(D280="","",(VLOOKUP(D280,'ENTER your residents names, etc'!$B$7:$C$256,2,FALSE)))</f>
        <v/>
      </c>
      <c r="F280" s="115"/>
      <c r="G280" s="116" t="str">
        <f t="shared" si="23"/>
        <v/>
      </c>
      <c r="H280" s="117" t="str">
        <f t="shared" si="24"/>
        <v/>
      </c>
      <c r="I280" s="118" t="str">
        <f t="shared" si="27"/>
        <v/>
      </c>
      <c r="J280" s="119" t="str">
        <f>IF('Falls Diary'!F280="","",IF(AND('Falls Diary'!F280&gt;=Graphs!$C$13,'Falls Diary'!F280&lt;=Graphs!$C$14),"yes","no"))</f>
        <v/>
      </c>
      <c r="K280" s="119" t="str">
        <f>IF('Falls Diary'!F280="","",(IF(Graphs!$C$15="all","yes",(IF(Graphs!$C$15=Table6[[#This Row],[Resident''s name]],"yes","no")))))</f>
        <v/>
      </c>
      <c r="L280" s="119" t="str">
        <f t="shared" si="25"/>
        <v/>
      </c>
      <c r="M280" s="120"/>
      <c r="N280" s="121" t="str">
        <f t="shared" si="26"/>
        <v/>
      </c>
      <c r="O280" s="113"/>
      <c r="P280" s="128"/>
      <c r="Q280" s="125"/>
      <c r="R280" s="83"/>
      <c r="S280" s="125"/>
      <c r="T280" s="83"/>
      <c r="U280" s="83"/>
      <c r="V280" s="83"/>
      <c r="W280" s="125"/>
      <c r="X280" s="63"/>
      <c r="Y280" s="125"/>
      <c r="Z280" s="125"/>
      <c r="AA280" s="126"/>
      <c r="AQ280" s="68" t="str">
        <f>IF('ENTER your residents names, etc'!B374="","",'ENTER your residents names, etc'!B374)</f>
        <v/>
      </c>
      <c r="AR280" s="68" t="str">
        <f>IF('ENTER your residents names, etc'!C374="","",'ENTER your residents names, etc'!C374)</f>
        <v/>
      </c>
    </row>
    <row r="281" spans="1:44">
      <c r="A281" s="112"/>
      <c r="B281" s="83"/>
      <c r="C281" s="83"/>
      <c r="D281" s="191" t="s">
        <v>150</v>
      </c>
      <c r="E281" s="114" t="str">
        <f>IF(D281="","",(VLOOKUP(D281,'ENTER your residents names, etc'!$B$7:$C$256,2,FALSE)))</f>
        <v/>
      </c>
      <c r="F281" s="115"/>
      <c r="G281" s="116" t="str">
        <f t="shared" si="23"/>
        <v/>
      </c>
      <c r="H281" s="117" t="str">
        <f t="shared" si="24"/>
        <v/>
      </c>
      <c r="I281" s="118" t="str">
        <f t="shared" si="27"/>
        <v/>
      </c>
      <c r="J281" s="119" t="str">
        <f>IF('Falls Diary'!F281="","",IF(AND('Falls Diary'!F281&gt;=Graphs!$C$13,'Falls Diary'!F281&lt;=Graphs!$C$14),"yes","no"))</f>
        <v/>
      </c>
      <c r="K281" s="119" t="str">
        <f>IF('Falls Diary'!F281="","",(IF(Graphs!$C$15="all","yes",(IF(Graphs!$C$15=Table6[[#This Row],[Resident''s name]],"yes","no")))))</f>
        <v/>
      </c>
      <c r="L281" s="119" t="str">
        <f t="shared" si="25"/>
        <v/>
      </c>
      <c r="M281" s="120"/>
      <c r="N281" s="121" t="str">
        <f t="shared" si="26"/>
        <v/>
      </c>
      <c r="O281" s="113"/>
      <c r="P281" s="128"/>
      <c r="Q281" s="125"/>
      <c r="R281" s="83"/>
      <c r="S281" s="125"/>
      <c r="T281" s="83"/>
      <c r="U281" s="83"/>
      <c r="V281" s="83"/>
      <c r="W281" s="125"/>
      <c r="X281" s="63"/>
      <c r="Y281" s="125"/>
      <c r="Z281" s="125"/>
      <c r="AA281" s="126"/>
      <c r="AQ281" s="68" t="str">
        <f>IF('ENTER your residents names, etc'!B375="","",'ENTER your residents names, etc'!B375)</f>
        <v/>
      </c>
      <c r="AR281" s="68" t="str">
        <f>IF('ENTER your residents names, etc'!C375="","",'ENTER your residents names, etc'!C375)</f>
        <v/>
      </c>
    </row>
    <row r="282" spans="1:44">
      <c r="A282" s="112"/>
      <c r="B282" s="83"/>
      <c r="C282" s="83"/>
      <c r="D282" s="191" t="s">
        <v>150</v>
      </c>
      <c r="E282" s="114" t="str">
        <f>IF(D282="","",(VLOOKUP(D282,'ENTER your residents names, etc'!$B$7:$C$256,2,FALSE)))</f>
        <v/>
      </c>
      <c r="F282" s="115"/>
      <c r="G282" s="116" t="str">
        <f t="shared" si="23"/>
        <v/>
      </c>
      <c r="H282" s="117" t="str">
        <f t="shared" si="24"/>
        <v/>
      </c>
      <c r="I282" s="118" t="str">
        <f t="shared" si="27"/>
        <v/>
      </c>
      <c r="J282" s="119" t="str">
        <f>IF('Falls Diary'!F282="","",IF(AND('Falls Diary'!F282&gt;=Graphs!$C$13,'Falls Diary'!F282&lt;=Graphs!$C$14),"yes","no"))</f>
        <v/>
      </c>
      <c r="K282" s="119" t="str">
        <f>IF('Falls Diary'!F282="","",(IF(Graphs!$C$15="all","yes",(IF(Graphs!$C$15=Table6[[#This Row],[Resident''s name]],"yes","no")))))</f>
        <v/>
      </c>
      <c r="L282" s="119" t="str">
        <f t="shared" si="25"/>
        <v/>
      </c>
      <c r="M282" s="120"/>
      <c r="N282" s="121" t="str">
        <f t="shared" si="26"/>
        <v/>
      </c>
      <c r="O282" s="113"/>
      <c r="P282" s="128"/>
      <c r="Q282" s="125"/>
      <c r="R282" s="83"/>
      <c r="S282" s="125"/>
      <c r="T282" s="83"/>
      <c r="U282" s="83"/>
      <c r="V282" s="83"/>
      <c r="W282" s="125"/>
      <c r="X282" s="63"/>
      <c r="Y282" s="125"/>
      <c r="Z282" s="125"/>
      <c r="AA282" s="126"/>
      <c r="AQ282" s="68" t="str">
        <f>IF('ENTER your residents names, etc'!B376="","",'ENTER your residents names, etc'!B376)</f>
        <v/>
      </c>
      <c r="AR282" s="68" t="str">
        <f>IF('ENTER your residents names, etc'!C376="","",'ENTER your residents names, etc'!C376)</f>
        <v/>
      </c>
    </row>
    <row r="283" spans="1:44">
      <c r="A283" s="112"/>
      <c r="B283" s="83"/>
      <c r="C283" s="83"/>
      <c r="D283" s="191" t="s">
        <v>150</v>
      </c>
      <c r="E283" s="114" t="str">
        <f>IF(D283="","",(VLOOKUP(D283,'ENTER your residents names, etc'!$B$7:$C$256,2,FALSE)))</f>
        <v/>
      </c>
      <c r="F283" s="115"/>
      <c r="G283" s="116" t="str">
        <f t="shared" si="23"/>
        <v/>
      </c>
      <c r="H283" s="117" t="str">
        <f t="shared" si="24"/>
        <v/>
      </c>
      <c r="I283" s="118" t="str">
        <f t="shared" si="27"/>
        <v/>
      </c>
      <c r="J283" s="119" t="str">
        <f>IF('Falls Diary'!F283="","",IF(AND('Falls Diary'!F283&gt;=Graphs!$C$13,'Falls Diary'!F283&lt;=Graphs!$C$14),"yes","no"))</f>
        <v/>
      </c>
      <c r="K283" s="119" t="str">
        <f>IF('Falls Diary'!F283="","",(IF(Graphs!$C$15="all","yes",(IF(Graphs!$C$15=Table6[[#This Row],[Resident''s name]],"yes","no")))))</f>
        <v/>
      </c>
      <c r="L283" s="119" t="str">
        <f t="shared" si="25"/>
        <v/>
      </c>
      <c r="M283" s="120"/>
      <c r="N283" s="121" t="str">
        <f t="shared" si="26"/>
        <v/>
      </c>
      <c r="O283" s="113"/>
      <c r="P283" s="128"/>
      <c r="Q283" s="125"/>
      <c r="R283" s="83"/>
      <c r="S283" s="125"/>
      <c r="T283" s="83"/>
      <c r="U283" s="83"/>
      <c r="V283" s="83"/>
      <c r="W283" s="125"/>
      <c r="X283" s="63"/>
      <c r="Y283" s="125"/>
      <c r="Z283" s="125"/>
      <c r="AA283" s="126"/>
    </row>
    <row r="284" spans="1:44">
      <c r="A284" s="112"/>
      <c r="B284" s="83"/>
      <c r="C284" s="83"/>
      <c r="D284" s="191" t="s">
        <v>150</v>
      </c>
      <c r="E284" s="114" t="str">
        <f>IF(D284="","",(VLOOKUP(D284,'ENTER your residents names, etc'!$B$7:$C$256,2,FALSE)))</f>
        <v/>
      </c>
      <c r="F284" s="115"/>
      <c r="G284" s="116" t="str">
        <f t="shared" si="23"/>
        <v/>
      </c>
      <c r="H284" s="117" t="str">
        <f t="shared" si="24"/>
        <v/>
      </c>
      <c r="I284" s="118" t="str">
        <f t="shared" si="27"/>
        <v/>
      </c>
      <c r="J284" s="119" t="str">
        <f>IF('Falls Diary'!F284="","",IF(AND('Falls Diary'!F284&gt;=Graphs!$C$13,'Falls Diary'!F284&lt;=Graphs!$C$14),"yes","no"))</f>
        <v/>
      </c>
      <c r="K284" s="119" t="str">
        <f>IF('Falls Diary'!F284="","",(IF(Graphs!$C$15="all","yes",(IF(Graphs!$C$15=Table6[[#This Row],[Resident''s name]],"yes","no")))))</f>
        <v/>
      </c>
      <c r="L284" s="119" t="str">
        <f t="shared" si="25"/>
        <v/>
      </c>
      <c r="M284" s="120"/>
      <c r="N284" s="121" t="str">
        <f t="shared" si="26"/>
        <v/>
      </c>
      <c r="O284" s="113"/>
      <c r="P284" s="128"/>
      <c r="Q284" s="125"/>
      <c r="R284" s="83"/>
      <c r="S284" s="125"/>
      <c r="T284" s="83"/>
      <c r="U284" s="83"/>
      <c r="V284" s="83"/>
      <c r="W284" s="125"/>
      <c r="X284" s="63"/>
      <c r="Y284" s="125"/>
      <c r="Z284" s="125"/>
      <c r="AA284" s="126"/>
    </row>
    <row r="285" spans="1:44">
      <c r="A285" s="112"/>
      <c r="B285" s="83"/>
      <c r="C285" s="83"/>
      <c r="D285" s="191" t="s">
        <v>150</v>
      </c>
      <c r="E285" s="114" t="str">
        <f>IF(D285="","",(VLOOKUP(D285,'ENTER your residents names, etc'!$B$7:$C$256,2,FALSE)))</f>
        <v/>
      </c>
      <c r="F285" s="115"/>
      <c r="G285" s="116" t="str">
        <f t="shared" si="23"/>
        <v/>
      </c>
      <c r="H285" s="117" t="str">
        <f t="shared" si="24"/>
        <v/>
      </c>
      <c r="I285" s="118" t="str">
        <f t="shared" si="27"/>
        <v/>
      </c>
      <c r="J285" s="119" t="str">
        <f>IF('Falls Diary'!F285="","",IF(AND('Falls Diary'!F285&gt;=Graphs!$C$13,'Falls Diary'!F285&lt;=Graphs!$C$14),"yes","no"))</f>
        <v/>
      </c>
      <c r="K285" s="119" t="str">
        <f>IF('Falls Diary'!F285="","",(IF(Graphs!$C$15="all","yes",(IF(Graphs!$C$15=Table6[[#This Row],[Resident''s name]],"yes","no")))))</f>
        <v/>
      </c>
      <c r="L285" s="119" t="str">
        <f t="shared" si="25"/>
        <v/>
      </c>
      <c r="M285" s="120"/>
      <c r="N285" s="121" t="str">
        <f t="shared" si="26"/>
        <v/>
      </c>
      <c r="O285" s="113"/>
      <c r="P285" s="128"/>
      <c r="Q285" s="125"/>
      <c r="R285" s="83"/>
      <c r="S285" s="125"/>
      <c r="T285" s="83"/>
      <c r="U285" s="83"/>
      <c r="V285" s="83"/>
      <c r="W285" s="125"/>
      <c r="X285" s="63"/>
      <c r="Y285" s="125"/>
      <c r="Z285" s="125"/>
      <c r="AA285" s="126"/>
    </row>
    <row r="286" spans="1:44">
      <c r="A286" s="112"/>
      <c r="B286" s="83"/>
      <c r="C286" s="83"/>
      <c r="D286" s="191" t="s">
        <v>150</v>
      </c>
      <c r="E286" s="114" t="str">
        <f>IF(D286="","",(VLOOKUP(D286,'ENTER your residents names, etc'!$B$7:$C$256,2,FALSE)))</f>
        <v/>
      </c>
      <c r="F286" s="115"/>
      <c r="G286" s="116" t="str">
        <f t="shared" si="23"/>
        <v/>
      </c>
      <c r="H286" s="117" t="str">
        <f t="shared" si="24"/>
        <v/>
      </c>
      <c r="I286" s="118" t="str">
        <f t="shared" si="27"/>
        <v/>
      </c>
      <c r="J286" s="119" t="str">
        <f>IF('Falls Diary'!F286="","",IF(AND('Falls Diary'!F286&gt;=Graphs!$C$13,'Falls Diary'!F286&lt;=Graphs!$C$14),"yes","no"))</f>
        <v/>
      </c>
      <c r="K286" s="119" t="str">
        <f>IF('Falls Diary'!F286="","",(IF(Graphs!$C$15="all","yes",(IF(Graphs!$C$15=Table6[[#This Row],[Resident''s name]],"yes","no")))))</f>
        <v/>
      </c>
      <c r="L286" s="119" t="str">
        <f t="shared" si="25"/>
        <v/>
      </c>
      <c r="M286" s="120"/>
      <c r="N286" s="121" t="str">
        <f t="shared" si="26"/>
        <v/>
      </c>
      <c r="O286" s="113"/>
      <c r="P286" s="128"/>
      <c r="Q286" s="125"/>
      <c r="R286" s="83"/>
      <c r="S286" s="125"/>
      <c r="T286" s="83"/>
      <c r="U286" s="83"/>
      <c r="V286" s="83"/>
      <c r="W286" s="125"/>
      <c r="X286" s="63"/>
      <c r="Y286" s="125"/>
      <c r="Z286" s="125"/>
      <c r="AA286" s="126"/>
    </row>
    <row r="287" spans="1:44">
      <c r="A287" s="112"/>
      <c r="B287" s="83"/>
      <c r="C287" s="83"/>
      <c r="D287" s="191" t="s">
        <v>150</v>
      </c>
      <c r="E287" s="114" t="str">
        <f>IF(D287="","",(VLOOKUP(D287,'ENTER your residents names, etc'!$B$7:$C$256,2,FALSE)))</f>
        <v/>
      </c>
      <c r="F287" s="115"/>
      <c r="G287" s="116" t="str">
        <f t="shared" si="23"/>
        <v/>
      </c>
      <c r="H287" s="117" t="str">
        <f t="shared" si="24"/>
        <v/>
      </c>
      <c r="I287" s="118" t="str">
        <f t="shared" si="27"/>
        <v/>
      </c>
      <c r="J287" s="119" t="str">
        <f>IF('Falls Diary'!F287="","",IF(AND('Falls Diary'!F287&gt;=Graphs!$C$13,'Falls Diary'!F287&lt;=Graphs!$C$14),"yes","no"))</f>
        <v/>
      </c>
      <c r="K287" s="119" t="str">
        <f>IF('Falls Diary'!F287="","",(IF(Graphs!$C$15="all","yes",(IF(Graphs!$C$15=Table6[[#This Row],[Resident''s name]],"yes","no")))))</f>
        <v/>
      </c>
      <c r="L287" s="119" t="str">
        <f t="shared" si="25"/>
        <v/>
      </c>
      <c r="M287" s="120"/>
      <c r="N287" s="121" t="str">
        <f t="shared" si="26"/>
        <v/>
      </c>
      <c r="O287" s="113"/>
      <c r="P287" s="128"/>
      <c r="Q287" s="125"/>
      <c r="R287" s="83"/>
      <c r="S287" s="125"/>
      <c r="T287" s="83"/>
      <c r="U287" s="83"/>
      <c r="V287" s="83"/>
      <c r="W287" s="125"/>
      <c r="X287" s="63"/>
      <c r="Y287" s="125"/>
      <c r="Z287" s="125"/>
      <c r="AA287" s="126"/>
    </row>
    <row r="288" spans="1:44">
      <c r="A288" s="112"/>
      <c r="B288" s="83"/>
      <c r="C288" s="83"/>
      <c r="D288" s="191" t="s">
        <v>150</v>
      </c>
      <c r="E288" s="114" t="str">
        <f>IF(D288="","",(VLOOKUP(D288,'ENTER your residents names, etc'!$B$7:$C$256,2,FALSE)))</f>
        <v/>
      </c>
      <c r="F288" s="115"/>
      <c r="G288" s="116" t="str">
        <f t="shared" si="23"/>
        <v/>
      </c>
      <c r="H288" s="117" t="str">
        <f t="shared" si="24"/>
        <v/>
      </c>
      <c r="I288" s="118" t="str">
        <f t="shared" si="27"/>
        <v/>
      </c>
      <c r="J288" s="119" t="str">
        <f>IF('Falls Diary'!F288="","",IF(AND('Falls Diary'!F288&gt;=Graphs!$C$13,'Falls Diary'!F288&lt;=Graphs!$C$14),"yes","no"))</f>
        <v/>
      </c>
      <c r="K288" s="119" t="str">
        <f>IF('Falls Diary'!F288="","",(IF(Graphs!$C$15="all","yes",(IF(Graphs!$C$15=Table6[[#This Row],[Resident''s name]],"yes","no")))))</f>
        <v/>
      </c>
      <c r="L288" s="119" t="str">
        <f t="shared" si="25"/>
        <v/>
      </c>
      <c r="M288" s="120"/>
      <c r="N288" s="121" t="str">
        <f t="shared" si="26"/>
        <v/>
      </c>
      <c r="O288" s="113"/>
      <c r="P288" s="128"/>
      <c r="Q288" s="125"/>
      <c r="R288" s="83"/>
      <c r="S288" s="125"/>
      <c r="T288" s="83"/>
      <c r="U288" s="83"/>
      <c r="V288" s="83"/>
      <c r="W288" s="125"/>
      <c r="X288" s="63"/>
      <c r="Y288" s="125"/>
      <c r="Z288" s="125"/>
      <c r="AA288" s="126"/>
    </row>
    <row r="289" spans="1:27">
      <c r="A289" s="112"/>
      <c r="B289" s="83"/>
      <c r="C289" s="83"/>
      <c r="D289" s="191" t="s">
        <v>150</v>
      </c>
      <c r="E289" s="114" t="str">
        <f>IF(D289="","",(VLOOKUP(D289,'ENTER your residents names, etc'!$B$7:$C$256,2,FALSE)))</f>
        <v/>
      </c>
      <c r="F289" s="115"/>
      <c r="G289" s="116" t="str">
        <f t="shared" si="23"/>
        <v/>
      </c>
      <c r="H289" s="117" t="str">
        <f t="shared" si="24"/>
        <v/>
      </c>
      <c r="I289" s="118" t="str">
        <f t="shared" si="27"/>
        <v/>
      </c>
      <c r="J289" s="119" t="str">
        <f>IF('Falls Diary'!F289="","",IF(AND('Falls Diary'!F289&gt;=Graphs!$C$13,'Falls Diary'!F289&lt;=Graphs!$C$14),"yes","no"))</f>
        <v/>
      </c>
      <c r="K289" s="119" t="str">
        <f>IF('Falls Diary'!F289="","",(IF(Graphs!$C$15="all","yes",(IF(Graphs!$C$15=Table6[[#This Row],[Resident''s name]],"yes","no")))))</f>
        <v/>
      </c>
      <c r="L289" s="119" t="str">
        <f t="shared" si="25"/>
        <v/>
      </c>
      <c r="M289" s="120"/>
      <c r="N289" s="121" t="str">
        <f t="shared" si="26"/>
        <v/>
      </c>
      <c r="O289" s="113"/>
      <c r="P289" s="128"/>
      <c r="Q289" s="125"/>
      <c r="R289" s="83"/>
      <c r="S289" s="125"/>
      <c r="T289" s="83"/>
      <c r="U289" s="83"/>
      <c r="V289" s="83"/>
      <c r="W289" s="125"/>
      <c r="X289" s="63"/>
      <c r="Y289" s="125"/>
      <c r="Z289" s="125"/>
      <c r="AA289" s="126"/>
    </row>
    <row r="290" spans="1:27">
      <c r="A290" s="112"/>
      <c r="B290" s="83"/>
      <c r="C290" s="83"/>
      <c r="D290" s="191" t="s">
        <v>150</v>
      </c>
      <c r="E290" s="114" t="str">
        <f>IF(D290="","",(VLOOKUP(D290,'ENTER your residents names, etc'!$B$7:$C$256,2,FALSE)))</f>
        <v/>
      </c>
      <c r="F290" s="115"/>
      <c r="G290" s="116" t="str">
        <f t="shared" si="23"/>
        <v/>
      </c>
      <c r="H290" s="117" t="str">
        <f t="shared" si="24"/>
        <v/>
      </c>
      <c r="I290" s="118" t="str">
        <f t="shared" si="27"/>
        <v/>
      </c>
      <c r="J290" s="119" t="str">
        <f>IF('Falls Diary'!F290="","",IF(AND('Falls Diary'!F290&gt;=Graphs!$C$13,'Falls Diary'!F290&lt;=Graphs!$C$14),"yes","no"))</f>
        <v/>
      </c>
      <c r="K290" s="119" t="str">
        <f>IF('Falls Diary'!F290="","",(IF(Graphs!$C$15="all","yes",(IF(Graphs!$C$15=Table6[[#This Row],[Resident''s name]],"yes","no")))))</f>
        <v/>
      </c>
      <c r="L290" s="119" t="str">
        <f t="shared" si="25"/>
        <v/>
      </c>
      <c r="M290" s="120"/>
      <c r="N290" s="121" t="str">
        <f t="shared" si="26"/>
        <v/>
      </c>
      <c r="O290" s="113"/>
      <c r="P290" s="128"/>
      <c r="Q290" s="125"/>
      <c r="R290" s="83"/>
      <c r="S290" s="125"/>
      <c r="T290" s="83"/>
      <c r="U290" s="83"/>
      <c r="V290" s="83"/>
      <c r="W290" s="125"/>
      <c r="X290" s="63"/>
      <c r="Y290" s="125"/>
      <c r="Z290" s="125"/>
      <c r="AA290" s="126"/>
    </row>
    <row r="291" spans="1:27">
      <c r="A291" s="112"/>
      <c r="B291" s="83"/>
      <c r="C291" s="83"/>
      <c r="D291" s="191" t="s">
        <v>150</v>
      </c>
      <c r="E291" s="114" t="str">
        <f>IF(D291="","",(VLOOKUP(D291,'ENTER your residents names, etc'!$B$7:$C$256,2,FALSE)))</f>
        <v/>
      </c>
      <c r="F291" s="115"/>
      <c r="G291" s="116" t="str">
        <f t="shared" si="23"/>
        <v/>
      </c>
      <c r="H291" s="117" t="str">
        <f t="shared" si="24"/>
        <v/>
      </c>
      <c r="I291" s="118" t="str">
        <f t="shared" si="27"/>
        <v/>
      </c>
      <c r="J291" s="119" t="str">
        <f>IF('Falls Diary'!F291="","",IF(AND('Falls Diary'!F291&gt;=Graphs!$C$13,'Falls Diary'!F291&lt;=Graphs!$C$14),"yes","no"))</f>
        <v/>
      </c>
      <c r="K291" s="119" t="str">
        <f>IF('Falls Diary'!F291="","",(IF(Graphs!$C$15="all","yes",(IF(Graphs!$C$15=Table6[[#This Row],[Resident''s name]],"yes","no")))))</f>
        <v/>
      </c>
      <c r="L291" s="119" t="str">
        <f t="shared" si="25"/>
        <v/>
      </c>
      <c r="M291" s="120"/>
      <c r="N291" s="121" t="str">
        <f t="shared" si="26"/>
        <v/>
      </c>
      <c r="O291" s="113"/>
      <c r="P291" s="128"/>
      <c r="Q291" s="125"/>
      <c r="R291" s="83"/>
      <c r="S291" s="125"/>
      <c r="T291" s="83"/>
      <c r="U291" s="83"/>
      <c r="V291" s="83"/>
      <c r="W291" s="125"/>
      <c r="X291" s="63"/>
      <c r="Y291" s="125"/>
      <c r="Z291" s="125"/>
      <c r="AA291" s="126"/>
    </row>
    <row r="292" spans="1:27">
      <c r="A292" s="112"/>
      <c r="B292" s="83"/>
      <c r="C292" s="83"/>
      <c r="D292" s="191" t="s">
        <v>150</v>
      </c>
      <c r="E292" s="114" t="str">
        <f>IF(D292="","",(VLOOKUP(D292,'ENTER your residents names, etc'!$B$7:$C$256,2,FALSE)))</f>
        <v/>
      </c>
      <c r="F292" s="115"/>
      <c r="G292" s="116" t="str">
        <f t="shared" si="23"/>
        <v/>
      </c>
      <c r="H292" s="117" t="str">
        <f t="shared" si="24"/>
        <v/>
      </c>
      <c r="I292" s="118" t="str">
        <f t="shared" si="27"/>
        <v/>
      </c>
      <c r="J292" s="119" t="str">
        <f>IF('Falls Diary'!F292="","",IF(AND('Falls Diary'!F292&gt;=Graphs!$C$13,'Falls Diary'!F292&lt;=Graphs!$C$14),"yes","no"))</f>
        <v/>
      </c>
      <c r="K292" s="119" t="str">
        <f>IF('Falls Diary'!F292="","",(IF(Graphs!$C$15="all","yes",(IF(Graphs!$C$15=Table6[[#This Row],[Resident''s name]],"yes","no")))))</f>
        <v/>
      </c>
      <c r="L292" s="119" t="str">
        <f t="shared" si="25"/>
        <v/>
      </c>
      <c r="M292" s="120"/>
      <c r="N292" s="121" t="str">
        <f t="shared" si="26"/>
        <v/>
      </c>
      <c r="O292" s="113"/>
      <c r="P292" s="128"/>
      <c r="Q292" s="125"/>
      <c r="R292" s="83"/>
      <c r="S292" s="125"/>
      <c r="T292" s="83"/>
      <c r="U292" s="83"/>
      <c r="V292" s="83"/>
      <c r="W292" s="125"/>
      <c r="X292" s="63"/>
      <c r="Y292" s="125"/>
      <c r="Z292" s="125"/>
      <c r="AA292" s="126"/>
    </row>
    <row r="293" spans="1:27">
      <c r="A293" s="112"/>
      <c r="B293" s="83"/>
      <c r="C293" s="83"/>
      <c r="D293" s="191" t="s">
        <v>150</v>
      </c>
      <c r="E293" s="114" t="str">
        <f>IF(D293="","",(VLOOKUP(D293,'ENTER your residents names, etc'!$B$7:$C$256,2,FALSE)))</f>
        <v/>
      </c>
      <c r="F293" s="115"/>
      <c r="G293" s="116" t="str">
        <f t="shared" si="23"/>
        <v/>
      </c>
      <c r="H293" s="117" t="str">
        <f t="shared" si="24"/>
        <v/>
      </c>
      <c r="I293" s="118" t="str">
        <f t="shared" si="27"/>
        <v/>
      </c>
      <c r="J293" s="119" t="str">
        <f>IF('Falls Diary'!F293="","",IF(AND('Falls Diary'!F293&gt;=Graphs!$C$13,'Falls Diary'!F293&lt;=Graphs!$C$14),"yes","no"))</f>
        <v/>
      </c>
      <c r="K293" s="119" t="str">
        <f>IF('Falls Diary'!F293="","",(IF(Graphs!$C$15="all","yes",(IF(Graphs!$C$15=Table6[[#This Row],[Resident''s name]],"yes","no")))))</f>
        <v/>
      </c>
      <c r="L293" s="119" t="str">
        <f t="shared" si="25"/>
        <v/>
      </c>
      <c r="M293" s="120"/>
      <c r="N293" s="121" t="str">
        <f t="shared" si="26"/>
        <v/>
      </c>
      <c r="O293" s="113"/>
      <c r="P293" s="128"/>
      <c r="Q293" s="125"/>
      <c r="R293" s="83"/>
      <c r="S293" s="125"/>
      <c r="T293" s="83"/>
      <c r="U293" s="83"/>
      <c r="V293" s="83"/>
      <c r="W293" s="125"/>
      <c r="X293" s="63"/>
      <c r="Y293" s="125"/>
      <c r="Z293" s="125"/>
      <c r="AA293" s="126"/>
    </row>
    <row r="294" spans="1:27">
      <c r="A294" s="112"/>
      <c r="B294" s="83"/>
      <c r="C294" s="83"/>
      <c r="D294" s="191" t="s">
        <v>150</v>
      </c>
      <c r="E294" s="114" t="str">
        <f>IF(D294="","",(VLOOKUP(D294,'ENTER your residents names, etc'!$B$7:$C$256,2,FALSE)))</f>
        <v/>
      </c>
      <c r="F294" s="115"/>
      <c r="G294" s="116" t="str">
        <f t="shared" si="23"/>
        <v/>
      </c>
      <c r="H294" s="117" t="str">
        <f t="shared" si="24"/>
        <v/>
      </c>
      <c r="I294" s="118" t="str">
        <f t="shared" si="27"/>
        <v/>
      </c>
      <c r="J294" s="119" t="str">
        <f>IF('Falls Diary'!F294="","",IF(AND('Falls Diary'!F294&gt;=Graphs!$C$13,'Falls Diary'!F294&lt;=Graphs!$C$14),"yes","no"))</f>
        <v/>
      </c>
      <c r="K294" s="119" t="str">
        <f>IF('Falls Diary'!F294="","",(IF(Graphs!$C$15="all","yes",(IF(Graphs!$C$15=Table6[[#This Row],[Resident''s name]],"yes","no")))))</f>
        <v/>
      </c>
      <c r="L294" s="119" t="str">
        <f t="shared" si="25"/>
        <v/>
      </c>
      <c r="M294" s="120"/>
      <c r="N294" s="121" t="str">
        <f t="shared" si="26"/>
        <v/>
      </c>
      <c r="O294" s="113"/>
      <c r="P294" s="128"/>
      <c r="Q294" s="125"/>
      <c r="R294" s="83"/>
      <c r="S294" s="125"/>
      <c r="T294" s="83"/>
      <c r="U294" s="83"/>
      <c r="V294" s="83"/>
      <c r="W294" s="125"/>
      <c r="X294" s="63"/>
      <c r="Y294" s="125"/>
      <c r="Z294" s="125"/>
      <c r="AA294" s="126"/>
    </row>
    <row r="295" spans="1:27">
      <c r="A295" s="112"/>
      <c r="B295" s="83"/>
      <c r="C295" s="83"/>
      <c r="D295" s="191" t="s">
        <v>150</v>
      </c>
      <c r="E295" s="114" t="str">
        <f>IF(D295="","",(VLOOKUP(D295,'ENTER your residents names, etc'!$B$7:$C$256,2,FALSE)))</f>
        <v/>
      </c>
      <c r="F295" s="115"/>
      <c r="G295" s="116" t="str">
        <f t="shared" si="23"/>
        <v/>
      </c>
      <c r="H295" s="117" t="str">
        <f t="shared" si="24"/>
        <v/>
      </c>
      <c r="I295" s="118" t="str">
        <f t="shared" si="27"/>
        <v/>
      </c>
      <c r="J295" s="119" t="str">
        <f>IF('Falls Diary'!F295="","",IF(AND('Falls Diary'!F295&gt;=Graphs!$C$13,'Falls Diary'!F295&lt;=Graphs!$C$14),"yes","no"))</f>
        <v/>
      </c>
      <c r="K295" s="119" t="str">
        <f>IF('Falls Diary'!F295="","",(IF(Graphs!$C$15="all","yes",(IF(Graphs!$C$15=Table6[[#This Row],[Resident''s name]],"yes","no")))))</f>
        <v/>
      </c>
      <c r="L295" s="119" t="str">
        <f t="shared" si="25"/>
        <v/>
      </c>
      <c r="M295" s="120"/>
      <c r="N295" s="121" t="str">
        <f t="shared" si="26"/>
        <v/>
      </c>
      <c r="O295" s="113"/>
      <c r="P295" s="128"/>
      <c r="Q295" s="125"/>
      <c r="R295" s="83"/>
      <c r="S295" s="125"/>
      <c r="T295" s="83"/>
      <c r="U295" s="83"/>
      <c r="V295" s="83"/>
      <c r="W295" s="125"/>
      <c r="X295" s="63"/>
      <c r="Y295" s="125"/>
      <c r="Z295" s="125"/>
      <c r="AA295" s="126"/>
    </row>
    <row r="296" spans="1:27">
      <c r="A296" s="112"/>
      <c r="B296" s="83"/>
      <c r="C296" s="83"/>
      <c r="D296" s="191" t="s">
        <v>150</v>
      </c>
      <c r="E296" s="114" t="str">
        <f>IF(D296="","",(VLOOKUP(D296,'ENTER your residents names, etc'!$B$7:$C$256,2,FALSE)))</f>
        <v/>
      </c>
      <c r="F296" s="115"/>
      <c r="G296" s="116" t="str">
        <f t="shared" si="23"/>
        <v/>
      </c>
      <c r="H296" s="117" t="str">
        <f t="shared" si="24"/>
        <v/>
      </c>
      <c r="I296" s="118" t="str">
        <f t="shared" si="27"/>
        <v/>
      </c>
      <c r="J296" s="119" t="str">
        <f>IF('Falls Diary'!F296="","",IF(AND('Falls Diary'!F296&gt;=Graphs!$C$13,'Falls Diary'!F296&lt;=Graphs!$C$14),"yes","no"))</f>
        <v/>
      </c>
      <c r="K296" s="119" t="str">
        <f>IF('Falls Diary'!F296="","",(IF(Graphs!$C$15="all","yes",(IF(Graphs!$C$15=Table6[[#This Row],[Resident''s name]],"yes","no")))))</f>
        <v/>
      </c>
      <c r="L296" s="119" t="str">
        <f t="shared" si="25"/>
        <v/>
      </c>
      <c r="M296" s="120"/>
      <c r="N296" s="121" t="str">
        <f t="shared" si="26"/>
        <v/>
      </c>
      <c r="O296" s="113"/>
      <c r="P296" s="128"/>
      <c r="Q296" s="125"/>
      <c r="R296" s="83"/>
      <c r="S296" s="125"/>
      <c r="T296" s="83"/>
      <c r="U296" s="83"/>
      <c r="V296" s="83"/>
      <c r="W296" s="125"/>
      <c r="X296" s="63"/>
      <c r="Y296" s="125"/>
      <c r="Z296" s="125"/>
      <c r="AA296" s="126"/>
    </row>
    <row r="297" spans="1:27">
      <c r="A297" s="112"/>
      <c r="B297" s="83"/>
      <c r="C297" s="83"/>
      <c r="D297" s="191" t="s">
        <v>150</v>
      </c>
      <c r="E297" s="114" t="str">
        <f>IF(D297="","",(VLOOKUP(D297,'ENTER your residents names, etc'!$B$7:$C$256,2,FALSE)))</f>
        <v/>
      </c>
      <c r="F297" s="115"/>
      <c r="G297" s="116" t="str">
        <f t="shared" si="23"/>
        <v/>
      </c>
      <c r="H297" s="117" t="str">
        <f t="shared" si="24"/>
        <v/>
      </c>
      <c r="I297" s="118" t="str">
        <f t="shared" si="27"/>
        <v/>
      </c>
      <c r="J297" s="119" t="str">
        <f>IF('Falls Diary'!F297="","",IF(AND('Falls Diary'!F297&gt;=Graphs!$C$13,'Falls Diary'!F297&lt;=Graphs!$C$14),"yes","no"))</f>
        <v/>
      </c>
      <c r="K297" s="119" t="str">
        <f>IF('Falls Diary'!F297="","",(IF(Graphs!$C$15="all","yes",(IF(Graphs!$C$15=Table6[[#This Row],[Resident''s name]],"yes","no")))))</f>
        <v/>
      </c>
      <c r="L297" s="119" t="str">
        <f t="shared" si="25"/>
        <v/>
      </c>
      <c r="M297" s="120"/>
      <c r="N297" s="121" t="str">
        <f t="shared" si="26"/>
        <v/>
      </c>
      <c r="O297" s="113"/>
      <c r="P297" s="128"/>
      <c r="Q297" s="125"/>
      <c r="R297" s="83"/>
      <c r="S297" s="125"/>
      <c r="T297" s="83"/>
      <c r="U297" s="83"/>
      <c r="V297" s="83"/>
      <c r="W297" s="125"/>
      <c r="X297" s="63"/>
      <c r="Y297" s="125"/>
      <c r="Z297" s="125"/>
      <c r="AA297" s="126"/>
    </row>
    <row r="298" spans="1:27">
      <c r="A298" s="112"/>
      <c r="B298" s="83"/>
      <c r="C298" s="83"/>
      <c r="D298" s="191" t="s">
        <v>150</v>
      </c>
      <c r="E298" s="114" t="str">
        <f>IF(D298="","",(VLOOKUP(D298,'ENTER your residents names, etc'!$B$7:$C$256,2,FALSE)))</f>
        <v/>
      </c>
      <c r="F298" s="115"/>
      <c r="G298" s="116" t="str">
        <f t="shared" si="23"/>
        <v/>
      </c>
      <c r="H298" s="117" t="str">
        <f t="shared" si="24"/>
        <v/>
      </c>
      <c r="I298" s="118" t="str">
        <f t="shared" si="27"/>
        <v/>
      </c>
      <c r="J298" s="119" t="str">
        <f>IF('Falls Diary'!F298="","",IF(AND('Falls Diary'!F298&gt;=Graphs!$C$13,'Falls Diary'!F298&lt;=Graphs!$C$14),"yes","no"))</f>
        <v/>
      </c>
      <c r="K298" s="119" t="str">
        <f>IF('Falls Diary'!F298="","",(IF(Graphs!$C$15="all","yes",(IF(Graphs!$C$15=Table6[[#This Row],[Resident''s name]],"yes","no")))))</f>
        <v/>
      </c>
      <c r="L298" s="119" t="str">
        <f t="shared" si="25"/>
        <v/>
      </c>
      <c r="M298" s="120"/>
      <c r="N298" s="121" t="str">
        <f t="shared" si="26"/>
        <v/>
      </c>
      <c r="O298" s="113"/>
      <c r="P298" s="128"/>
      <c r="Q298" s="125"/>
      <c r="R298" s="83"/>
      <c r="S298" s="125"/>
      <c r="T298" s="83"/>
      <c r="U298" s="83"/>
      <c r="V298" s="83"/>
      <c r="W298" s="125"/>
      <c r="X298" s="63"/>
      <c r="Y298" s="125"/>
      <c r="Z298" s="125"/>
      <c r="AA298" s="126"/>
    </row>
    <row r="299" spans="1:27">
      <c r="A299" s="112"/>
      <c r="B299" s="83"/>
      <c r="C299" s="83"/>
      <c r="D299" s="191" t="s">
        <v>150</v>
      </c>
      <c r="E299" s="114" t="str">
        <f>IF(D299="","",(VLOOKUP(D299,'ENTER your residents names, etc'!$B$7:$C$256,2,FALSE)))</f>
        <v/>
      </c>
      <c r="F299" s="115"/>
      <c r="G299" s="116" t="str">
        <f t="shared" si="23"/>
        <v/>
      </c>
      <c r="H299" s="117" t="str">
        <f t="shared" si="24"/>
        <v/>
      </c>
      <c r="I299" s="118" t="str">
        <f t="shared" si="27"/>
        <v/>
      </c>
      <c r="J299" s="119" t="str">
        <f>IF('Falls Diary'!F299="","",IF(AND('Falls Diary'!F299&gt;=Graphs!$C$13,'Falls Diary'!F299&lt;=Graphs!$C$14),"yes","no"))</f>
        <v/>
      </c>
      <c r="K299" s="119" t="str">
        <f>IF('Falls Diary'!F299="","",(IF(Graphs!$C$15="all","yes",(IF(Graphs!$C$15=Table6[[#This Row],[Resident''s name]],"yes","no")))))</f>
        <v/>
      </c>
      <c r="L299" s="119" t="str">
        <f t="shared" si="25"/>
        <v/>
      </c>
      <c r="M299" s="120"/>
      <c r="N299" s="121" t="str">
        <f t="shared" si="26"/>
        <v/>
      </c>
      <c r="O299" s="113"/>
      <c r="P299" s="128"/>
      <c r="Q299" s="125"/>
      <c r="R299" s="83"/>
      <c r="S299" s="125"/>
      <c r="T299" s="83"/>
      <c r="U299" s="83"/>
      <c r="V299" s="83"/>
      <c r="W299" s="125"/>
      <c r="X299" s="63"/>
      <c r="Y299" s="125"/>
      <c r="Z299" s="125"/>
      <c r="AA299" s="126"/>
    </row>
    <row r="300" spans="1:27">
      <c r="A300" s="112"/>
      <c r="B300" s="83"/>
      <c r="C300" s="83"/>
      <c r="D300" s="191" t="s">
        <v>150</v>
      </c>
      <c r="E300" s="114" t="str">
        <f>IF(D300="","",(VLOOKUP(D300,'ENTER your residents names, etc'!$B$7:$C$256,2,FALSE)))</f>
        <v/>
      </c>
      <c r="F300" s="115"/>
      <c r="G300" s="116" t="str">
        <f t="shared" si="23"/>
        <v/>
      </c>
      <c r="H300" s="117" t="str">
        <f t="shared" si="24"/>
        <v/>
      </c>
      <c r="I300" s="118" t="str">
        <f t="shared" si="27"/>
        <v/>
      </c>
      <c r="J300" s="119" t="str">
        <f>IF('Falls Diary'!F300="","",IF(AND('Falls Diary'!F300&gt;=Graphs!$C$13,'Falls Diary'!F300&lt;=Graphs!$C$14),"yes","no"))</f>
        <v/>
      </c>
      <c r="K300" s="119" t="str">
        <f>IF('Falls Diary'!F300="","",(IF(Graphs!$C$15="all","yes",(IF(Graphs!$C$15=Table6[[#This Row],[Resident''s name]],"yes","no")))))</f>
        <v/>
      </c>
      <c r="L300" s="119" t="str">
        <f t="shared" si="25"/>
        <v/>
      </c>
      <c r="M300" s="120"/>
      <c r="N300" s="121" t="str">
        <f t="shared" si="26"/>
        <v/>
      </c>
      <c r="O300" s="113"/>
      <c r="P300" s="128"/>
      <c r="Q300" s="125"/>
      <c r="R300" s="83"/>
      <c r="S300" s="125"/>
      <c r="T300" s="83"/>
      <c r="U300" s="83"/>
      <c r="V300" s="83"/>
      <c r="W300" s="125"/>
      <c r="X300" s="63"/>
      <c r="Y300" s="125"/>
      <c r="Z300" s="125"/>
      <c r="AA300" s="126"/>
    </row>
    <row r="301" spans="1:27">
      <c r="A301" s="112"/>
      <c r="B301" s="83"/>
      <c r="C301" s="83"/>
      <c r="D301" s="191" t="s">
        <v>150</v>
      </c>
      <c r="E301" s="114" t="str">
        <f>IF(D301="","",(VLOOKUP(D301,'ENTER your residents names, etc'!$B$7:$C$256,2,FALSE)))</f>
        <v/>
      </c>
      <c r="F301" s="115"/>
      <c r="G301" s="116" t="str">
        <f t="shared" si="23"/>
        <v/>
      </c>
      <c r="H301" s="117" t="str">
        <f t="shared" si="24"/>
        <v/>
      </c>
      <c r="I301" s="118" t="str">
        <f t="shared" si="27"/>
        <v/>
      </c>
      <c r="J301" s="119" t="str">
        <f>IF('Falls Diary'!F301="","",IF(AND('Falls Diary'!F301&gt;=Graphs!$C$13,'Falls Diary'!F301&lt;=Graphs!$C$14),"yes","no"))</f>
        <v/>
      </c>
      <c r="K301" s="119" t="str">
        <f>IF('Falls Diary'!F301="","",(IF(Graphs!$C$15="all","yes",(IF(Graphs!$C$15=Table6[[#This Row],[Resident''s name]],"yes","no")))))</f>
        <v/>
      </c>
      <c r="L301" s="119" t="str">
        <f t="shared" si="25"/>
        <v/>
      </c>
      <c r="M301" s="120"/>
      <c r="N301" s="121" t="str">
        <f t="shared" si="26"/>
        <v/>
      </c>
      <c r="O301" s="113"/>
      <c r="P301" s="128"/>
      <c r="Q301" s="125"/>
      <c r="R301" s="83"/>
      <c r="S301" s="125"/>
      <c r="T301" s="83"/>
      <c r="U301" s="83"/>
      <c r="V301" s="83"/>
      <c r="W301" s="125"/>
      <c r="X301" s="63"/>
      <c r="Y301" s="125"/>
      <c r="Z301" s="125"/>
      <c r="AA301" s="126"/>
    </row>
    <row r="302" spans="1:27">
      <c r="A302" s="112"/>
      <c r="B302" s="83"/>
      <c r="C302" s="83"/>
      <c r="D302" s="191" t="s">
        <v>150</v>
      </c>
      <c r="E302" s="114" t="str">
        <f>IF(D302="","",(VLOOKUP(D302,'ENTER your residents names, etc'!$B$7:$C$256,2,FALSE)))</f>
        <v/>
      </c>
      <c r="F302" s="115"/>
      <c r="G302" s="116" t="str">
        <f t="shared" si="23"/>
        <v/>
      </c>
      <c r="H302" s="117" t="str">
        <f t="shared" si="24"/>
        <v/>
      </c>
      <c r="I302" s="118" t="str">
        <f t="shared" si="27"/>
        <v/>
      </c>
      <c r="J302" s="119" t="str">
        <f>IF('Falls Diary'!F302="","",IF(AND('Falls Diary'!F302&gt;=Graphs!$C$13,'Falls Diary'!F302&lt;=Graphs!$C$14),"yes","no"))</f>
        <v/>
      </c>
      <c r="K302" s="119" t="str">
        <f>IF('Falls Diary'!F302="","",(IF(Graphs!$C$15="all","yes",(IF(Graphs!$C$15=Table6[[#This Row],[Resident''s name]],"yes","no")))))</f>
        <v/>
      </c>
      <c r="L302" s="119" t="str">
        <f t="shared" si="25"/>
        <v/>
      </c>
      <c r="M302" s="120"/>
      <c r="N302" s="121" t="str">
        <f t="shared" si="26"/>
        <v/>
      </c>
      <c r="O302" s="113"/>
      <c r="P302" s="128"/>
      <c r="Q302" s="125"/>
      <c r="R302" s="83"/>
      <c r="S302" s="125"/>
      <c r="T302" s="83"/>
      <c r="U302" s="83"/>
      <c r="V302" s="83"/>
      <c r="W302" s="125"/>
      <c r="X302" s="63"/>
      <c r="Y302" s="125"/>
      <c r="Z302" s="125"/>
      <c r="AA302" s="126"/>
    </row>
    <row r="303" spans="1:27">
      <c r="A303" s="112"/>
      <c r="B303" s="83"/>
      <c r="C303" s="83"/>
      <c r="D303" s="191" t="s">
        <v>150</v>
      </c>
      <c r="E303" s="114" t="str">
        <f>IF(D303="","",(VLOOKUP(D303,'ENTER your residents names, etc'!$B$7:$C$256,2,FALSE)))</f>
        <v/>
      </c>
      <c r="F303" s="115"/>
      <c r="G303" s="116" t="str">
        <f t="shared" si="23"/>
        <v/>
      </c>
      <c r="H303" s="117" t="str">
        <f t="shared" si="24"/>
        <v/>
      </c>
      <c r="I303" s="118" t="str">
        <f t="shared" si="27"/>
        <v/>
      </c>
      <c r="J303" s="119" t="str">
        <f>IF('Falls Diary'!F303="","",IF(AND('Falls Diary'!F303&gt;=Graphs!$C$13,'Falls Diary'!F303&lt;=Graphs!$C$14),"yes","no"))</f>
        <v/>
      </c>
      <c r="K303" s="119" t="str">
        <f>IF('Falls Diary'!F303="","",(IF(Graphs!$C$15="all","yes",(IF(Graphs!$C$15=Table6[[#This Row],[Resident''s name]],"yes","no")))))</f>
        <v/>
      </c>
      <c r="L303" s="119" t="str">
        <f t="shared" si="25"/>
        <v/>
      </c>
      <c r="M303" s="120"/>
      <c r="N303" s="121" t="str">
        <f t="shared" si="26"/>
        <v/>
      </c>
      <c r="O303" s="113"/>
      <c r="P303" s="128"/>
      <c r="Q303" s="125"/>
      <c r="R303" s="83"/>
      <c r="S303" s="125"/>
      <c r="T303" s="83"/>
      <c r="U303" s="83"/>
      <c r="V303" s="83"/>
      <c r="W303" s="125"/>
      <c r="X303" s="63"/>
      <c r="Y303" s="125"/>
      <c r="Z303" s="125"/>
      <c r="AA303" s="126"/>
    </row>
    <row r="304" spans="1:27">
      <c r="A304" s="112"/>
      <c r="B304" s="83"/>
      <c r="C304" s="83"/>
      <c r="D304" s="191" t="s">
        <v>150</v>
      </c>
      <c r="E304" s="114" t="str">
        <f>IF(D304="","",(VLOOKUP(D304,'ENTER your residents names, etc'!$B$7:$C$256,2,FALSE)))</f>
        <v/>
      </c>
      <c r="F304" s="115"/>
      <c r="G304" s="116" t="str">
        <f t="shared" si="23"/>
        <v/>
      </c>
      <c r="H304" s="117" t="str">
        <f t="shared" si="24"/>
        <v/>
      </c>
      <c r="I304" s="118" t="str">
        <f t="shared" si="27"/>
        <v/>
      </c>
      <c r="J304" s="119" t="str">
        <f>IF('Falls Diary'!F304="","",IF(AND('Falls Diary'!F304&gt;=Graphs!$C$13,'Falls Diary'!F304&lt;=Graphs!$C$14),"yes","no"))</f>
        <v/>
      </c>
      <c r="K304" s="119" t="str">
        <f>IF('Falls Diary'!F304="","",(IF(Graphs!$C$15="all","yes",(IF(Graphs!$C$15=Table6[[#This Row],[Resident''s name]],"yes","no")))))</f>
        <v/>
      </c>
      <c r="L304" s="119" t="str">
        <f t="shared" si="25"/>
        <v/>
      </c>
      <c r="M304" s="120"/>
      <c r="N304" s="121" t="str">
        <f t="shared" si="26"/>
        <v/>
      </c>
      <c r="O304" s="113"/>
      <c r="P304" s="128"/>
      <c r="Q304" s="125"/>
      <c r="R304" s="83"/>
      <c r="S304" s="125"/>
      <c r="T304" s="83"/>
      <c r="U304" s="83"/>
      <c r="V304" s="83"/>
      <c r="W304" s="125"/>
      <c r="X304" s="63"/>
      <c r="Y304" s="125"/>
      <c r="Z304" s="125"/>
      <c r="AA304" s="126"/>
    </row>
    <row r="305" spans="1:27">
      <c r="A305" s="112"/>
      <c r="B305" s="83"/>
      <c r="C305" s="83"/>
      <c r="D305" s="191" t="s">
        <v>150</v>
      </c>
      <c r="E305" s="114" t="str">
        <f>IF(D305="","",(VLOOKUP(D305,'ENTER your residents names, etc'!$B$7:$C$256,2,FALSE)))</f>
        <v/>
      </c>
      <c r="F305" s="115"/>
      <c r="G305" s="116" t="str">
        <f t="shared" si="23"/>
        <v/>
      </c>
      <c r="H305" s="117" t="str">
        <f t="shared" si="24"/>
        <v/>
      </c>
      <c r="I305" s="118" t="str">
        <f t="shared" si="27"/>
        <v/>
      </c>
      <c r="J305" s="119" t="str">
        <f>IF('Falls Diary'!F305="","",IF(AND('Falls Diary'!F305&gt;=Graphs!$C$13,'Falls Diary'!F305&lt;=Graphs!$C$14),"yes","no"))</f>
        <v/>
      </c>
      <c r="K305" s="119" t="str">
        <f>IF('Falls Diary'!F305="","",(IF(Graphs!$C$15="all","yes",(IF(Graphs!$C$15=Table6[[#This Row],[Resident''s name]],"yes","no")))))</f>
        <v/>
      </c>
      <c r="L305" s="119" t="str">
        <f t="shared" si="25"/>
        <v/>
      </c>
      <c r="M305" s="120"/>
      <c r="N305" s="121" t="str">
        <f t="shared" si="26"/>
        <v/>
      </c>
      <c r="O305" s="113"/>
      <c r="P305" s="128"/>
      <c r="Q305" s="125"/>
      <c r="R305" s="83"/>
      <c r="S305" s="125"/>
      <c r="T305" s="83"/>
      <c r="U305" s="83"/>
      <c r="V305" s="83"/>
      <c r="W305" s="125"/>
      <c r="X305" s="63"/>
      <c r="Y305" s="125"/>
      <c r="Z305" s="125"/>
      <c r="AA305" s="126"/>
    </row>
    <row r="306" spans="1:27">
      <c r="A306" s="112"/>
      <c r="B306" s="83"/>
      <c r="C306" s="83"/>
      <c r="D306" s="191" t="s">
        <v>150</v>
      </c>
      <c r="E306" s="114" t="str">
        <f>IF(D306="","",(VLOOKUP(D306,'ENTER your residents names, etc'!$B$7:$C$256,2,FALSE)))</f>
        <v/>
      </c>
      <c r="F306" s="115"/>
      <c r="G306" s="116" t="str">
        <f t="shared" si="23"/>
        <v/>
      </c>
      <c r="H306" s="117" t="str">
        <f t="shared" si="24"/>
        <v/>
      </c>
      <c r="I306" s="118" t="str">
        <f t="shared" si="27"/>
        <v/>
      </c>
      <c r="J306" s="119" t="str">
        <f>IF('Falls Diary'!F306="","",IF(AND('Falls Diary'!F306&gt;=Graphs!$C$13,'Falls Diary'!F306&lt;=Graphs!$C$14),"yes","no"))</f>
        <v/>
      </c>
      <c r="K306" s="119" t="str">
        <f>IF('Falls Diary'!F306="","",(IF(Graphs!$C$15="all","yes",(IF(Graphs!$C$15=Table6[[#This Row],[Resident''s name]],"yes","no")))))</f>
        <v/>
      </c>
      <c r="L306" s="119" t="str">
        <f t="shared" si="25"/>
        <v/>
      </c>
      <c r="M306" s="120"/>
      <c r="N306" s="121" t="str">
        <f t="shared" si="26"/>
        <v/>
      </c>
      <c r="O306" s="113"/>
      <c r="P306" s="128"/>
      <c r="Q306" s="125"/>
      <c r="R306" s="83"/>
      <c r="S306" s="125"/>
      <c r="T306" s="83"/>
      <c r="U306" s="83"/>
      <c r="V306" s="83"/>
      <c r="W306" s="125"/>
      <c r="X306" s="63"/>
      <c r="Y306" s="125"/>
      <c r="Z306" s="125"/>
      <c r="AA306" s="126"/>
    </row>
    <row r="307" spans="1:27">
      <c r="A307" s="112"/>
      <c r="B307" s="83"/>
      <c r="C307" s="83"/>
      <c r="D307" s="191" t="s">
        <v>150</v>
      </c>
      <c r="E307" s="114" t="str">
        <f>IF(D307="","",(VLOOKUP(D307,'ENTER your residents names, etc'!$B$7:$C$256,2,FALSE)))</f>
        <v/>
      </c>
      <c r="F307" s="115"/>
      <c r="G307" s="116" t="str">
        <f t="shared" si="23"/>
        <v/>
      </c>
      <c r="H307" s="117" t="str">
        <f t="shared" si="24"/>
        <v/>
      </c>
      <c r="I307" s="118" t="str">
        <f t="shared" si="27"/>
        <v/>
      </c>
      <c r="J307" s="119" t="str">
        <f>IF('Falls Diary'!F307="","",IF(AND('Falls Diary'!F307&gt;=Graphs!$C$13,'Falls Diary'!F307&lt;=Graphs!$C$14),"yes","no"))</f>
        <v/>
      </c>
      <c r="K307" s="119" t="str">
        <f>IF('Falls Diary'!F307="","",(IF(Graphs!$C$15="all","yes",(IF(Graphs!$C$15=Table6[[#This Row],[Resident''s name]],"yes","no")))))</f>
        <v/>
      </c>
      <c r="L307" s="119" t="str">
        <f t="shared" si="25"/>
        <v/>
      </c>
      <c r="M307" s="120"/>
      <c r="N307" s="121" t="str">
        <f t="shared" si="26"/>
        <v/>
      </c>
      <c r="O307" s="113"/>
      <c r="P307" s="128"/>
      <c r="Q307" s="125"/>
      <c r="R307" s="83"/>
      <c r="S307" s="125"/>
      <c r="T307" s="83"/>
      <c r="U307" s="83"/>
      <c r="V307" s="83"/>
      <c r="W307" s="125"/>
      <c r="X307" s="63"/>
      <c r="Y307" s="125"/>
      <c r="Z307" s="125"/>
      <c r="AA307" s="126"/>
    </row>
    <row r="308" spans="1:27">
      <c r="A308" s="112"/>
      <c r="B308" s="83"/>
      <c r="C308" s="83"/>
      <c r="D308" s="191" t="s">
        <v>150</v>
      </c>
      <c r="E308" s="114" t="str">
        <f>IF(D308="","",(VLOOKUP(D308,'ENTER your residents names, etc'!$B$7:$C$256,2,FALSE)))</f>
        <v/>
      </c>
      <c r="F308" s="115"/>
      <c r="G308" s="116" t="str">
        <f t="shared" ref="G308:G371" si="28">IF(F308="","",CHOOSE(WEEKDAY(F308),"Sunday","Monday","Tuesday","Wednesday","Thursday","Friday","Saturday"))</f>
        <v/>
      </c>
      <c r="H308" s="117" t="str">
        <f t="shared" si="24"/>
        <v/>
      </c>
      <c r="I308" s="118" t="str">
        <f t="shared" si="27"/>
        <v/>
      </c>
      <c r="J308" s="119" t="str">
        <f>IF('Falls Diary'!F308="","",IF(AND('Falls Diary'!F308&gt;=Graphs!$C$13,'Falls Diary'!F308&lt;=Graphs!$C$14),"yes","no"))</f>
        <v/>
      </c>
      <c r="K308" s="119" t="str">
        <f>IF('Falls Diary'!F308="","",(IF(Graphs!$C$15="all","yes",(IF(Graphs!$C$15=Table6[[#This Row],[Resident''s name]],"yes","no")))))</f>
        <v/>
      </c>
      <c r="L308" s="119" t="str">
        <f t="shared" si="25"/>
        <v/>
      </c>
      <c r="M308" s="120"/>
      <c r="N308" s="121" t="str">
        <f t="shared" si="26"/>
        <v/>
      </c>
      <c r="O308" s="113"/>
      <c r="P308" s="128"/>
      <c r="Q308" s="125"/>
      <c r="R308" s="83"/>
      <c r="S308" s="125"/>
      <c r="T308" s="83"/>
      <c r="U308" s="83"/>
      <c r="V308" s="83"/>
      <c r="W308" s="125"/>
      <c r="X308" s="63"/>
      <c r="Y308" s="125"/>
      <c r="Z308" s="125"/>
      <c r="AA308" s="126"/>
    </row>
    <row r="309" spans="1:27">
      <c r="A309" s="112"/>
      <c r="B309" s="83"/>
      <c r="C309" s="83"/>
      <c r="D309" s="191" t="s">
        <v>150</v>
      </c>
      <c r="E309" s="114" t="str">
        <f>IF(D309="","",(VLOOKUP(D309,'ENTER your residents names, etc'!$B$7:$C$256,2,FALSE)))</f>
        <v/>
      </c>
      <c r="F309" s="115"/>
      <c r="G309" s="116" t="str">
        <f t="shared" si="28"/>
        <v/>
      </c>
      <c r="H309" s="117" t="str">
        <f t="shared" si="24"/>
        <v/>
      </c>
      <c r="I309" s="118" t="str">
        <f t="shared" si="27"/>
        <v/>
      </c>
      <c r="J309" s="119" t="str">
        <f>IF('Falls Diary'!F309="","",IF(AND('Falls Diary'!F309&gt;=Graphs!$C$13,'Falls Diary'!F309&lt;=Graphs!$C$14),"yes","no"))</f>
        <v/>
      </c>
      <c r="K309" s="119" t="str">
        <f>IF('Falls Diary'!F309="","",(IF(Graphs!$C$15="all","yes",(IF(Graphs!$C$15=Table6[[#This Row],[Resident''s name]],"yes","no")))))</f>
        <v/>
      </c>
      <c r="L309" s="119" t="str">
        <f t="shared" si="25"/>
        <v/>
      </c>
      <c r="M309" s="120"/>
      <c r="N309" s="121" t="str">
        <f t="shared" si="26"/>
        <v/>
      </c>
      <c r="O309" s="113"/>
      <c r="P309" s="128"/>
      <c r="Q309" s="125"/>
      <c r="R309" s="83"/>
      <c r="S309" s="125"/>
      <c r="T309" s="83"/>
      <c r="U309" s="83"/>
      <c r="V309" s="83"/>
      <c r="W309" s="125"/>
      <c r="X309" s="63"/>
      <c r="Y309" s="125"/>
      <c r="Z309" s="125"/>
      <c r="AA309" s="126"/>
    </row>
    <row r="310" spans="1:27">
      <c r="A310" s="112"/>
      <c r="B310" s="83"/>
      <c r="C310" s="83"/>
      <c r="D310" s="191" t="s">
        <v>150</v>
      </c>
      <c r="E310" s="114" t="str">
        <f>IF(D310="","",(VLOOKUP(D310,'ENTER your residents names, etc'!$B$7:$C$256,2,FALSE)))</f>
        <v/>
      </c>
      <c r="F310" s="115"/>
      <c r="G310" s="116" t="str">
        <f t="shared" si="28"/>
        <v/>
      </c>
      <c r="H310" s="117" t="str">
        <f t="shared" si="24"/>
        <v/>
      </c>
      <c r="I310" s="118" t="str">
        <f t="shared" si="27"/>
        <v/>
      </c>
      <c r="J310" s="119" t="str">
        <f>IF('Falls Diary'!F310="","",IF(AND('Falls Diary'!F310&gt;=Graphs!$C$13,'Falls Diary'!F310&lt;=Graphs!$C$14),"yes","no"))</f>
        <v/>
      </c>
      <c r="K310" s="119" t="str">
        <f>IF('Falls Diary'!F310="","",(IF(Graphs!$C$15="all","yes",(IF(Graphs!$C$15=Table6[[#This Row],[Resident''s name]],"yes","no")))))</f>
        <v/>
      </c>
      <c r="L310" s="119" t="str">
        <f t="shared" si="25"/>
        <v/>
      </c>
      <c r="M310" s="120"/>
      <c r="N310" s="121" t="str">
        <f t="shared" si="26"/>
        <v/>
      </c>
      <c r="O310" s="113"/>
      <c r="P310" s="128"/>
      <c r="Q310" s="125"/>
      <c r="R310" s="83"/>
      <c r="S310" s="125"/>
      <c r="T310" s="83"/>
      <c r="U310" s="83"/>
      <c r="V310" s="83"/>
      <c r="W310" s="125"/>
      <c r="X310" s="63"/>
      <c r="Y310" s="125"/>
      <c r="Z310" s="125"/>
      <c r="AA310" s="126"/>
    </row>
    <row r="311" spans="1:27">
      <c r="A311" s="112"/>
      <c r="B311" s="83"/>
      <c r="C311" s="83"/>
      <c r="D311" s="191" t="s">
        <v>150</v>
      </c>
      <c r="E311" s="114" t="str">
        <f>IF(D311="","",(VLOOKUP(D311,'ENTER your residents names, etc'!$B$7:$C$256,2,FALSE)))</f>
        <v/>
      </c>
      <c r="F311" s="115"/>
      <c r="G311" s="116" t="str">
        <f t="shared" si="28"/>
        <v/>
      </c>
      <c r="H311" s="117" t="str">
        <f t="shared" si="24"/>
        <v/>
      </c>
      <c r="I311" s="118" t="str">
        <f t="shared" si="27"/>
        <v/>
      </c>
      <c r="J311" s="119" t="str">
        <f>IF('Falls Diary'!F311="","",IF(AND('Falls Diary'!F311&gt;=Graphs!$C$13,'Falls Diary'!F311&lt;=Graphs!$C$14),"yes","no"))</f>
        <v/>
      </c>
      <c r="K311" s="119" t="str">
        <f>IF('Falls Diary'!F311="","",(IF(Graphs!$C$15="all","yes",(IF(Graphs!$C$15=Table6[[#This Row],[Resident''s name]],"yes","no")))))</f>
        <v/>
      </c>
      <c r="L311" s="119" t="str">
        <f t="shared" si="25"/>
        <v/>
      </c>
      <c r="M311" s="120"/>
      <c r="N311" s="121" t="str">
        <f t="shared" si="26"/>
        <v/>
      </c>
      <c r="O311" s="113"/>
      <c r="P311" s="128"/>
      <c r="Q311" s="125"/>
      <c r="R311" s="83"/>
      <c r="S311" s="125"/>
      <c r="T311" s="83"/>
      <c r="U311" s="83"/>
      <c r="V311" s="83"/>
      <c r="W311" s="125"/>
      <c r="X311" s="63"/>
      <c r="Y311" s="125"/>
      <c r="Z311" s="125"/>
      <c r="AA311" s="126"/>
    </row>
    <row r="312" spans="1:27">
      <c r="A312" s="112"/>
      <c r="B312" s="83"/>
      <c r="C312" s="83"/>
      <c r="D312" s="191" t="s">
        <v>150</v>
      </c>
      <c r="E312" s="114" t="str">
        <f>IF(D312="","",(VLOOKUP(D312,'ENTER your residents names, etc'!$B$7:$C$256,2,FALSE)))</f>
        <v/>
      </c>
      <c r="F312" s="115"/>
      <c r="G312" s="116" t="str">
        <f t="shared" si="28"/>
        <v/>
      </c>
      <c r="H312" s="117" t="str">
        <f t="shared" si="24"/>
        <v/>
      </c>
      <c r="I312" s="118" t="str">
        <f t="shared" si="27"/>
        <v/>
      </c>
      <c r="J312" s="119" t="str">
        <f>IF('Falls Diary'!F312="","",IF(AND('Falls Diary'!F312&gt;=Graphs!$C$13,'Falls Diary'!F312&lt;=Graphs!$C$14),"yes","no"))</f>
        <v/>
      </c>
      <c r="K312" s="119" t="str">
        <f>IF('Falls Diary'!F312="","",(IF(Graphs!$C$15="all","yes",(IF(Graphs!$C$15=Table6[[#This Row],[Resident''s name]],"yes","no")))))</f>
        <v/>
      </c>
      <c r="L312" s="119" t="str">
        <f t="shared" si="25"/>
        <v/>
      </c>
      <c r="M312" s="120"/>
      <c r="N312" s="121" t="str">
        <f t="shared" si="26"/>
        <v/>
      </c>
      <c r="O312" s="113"/>
      <c r="P312" s="128"/>
      <c r="Q312" s="125"/>
      <c r="R312" s="83"/>
      <c r="S312" s="125"/>
      <c r="T312" s="83"/>
      <c r="U312" s="83"/>
      <c r="V312" s="83"/>
      <c r="W312" s="125"/>
      <c r="X312" s="63"/>
      <c r="Y312" s="125"/>
      <c r="Z312" s="125"/>
      <c r="AA312" s="126"/>
    </row>
    <row r="313" spans="1:27">
      <c r="A313" s="112"/>
      <c r="B313" s="83"/>
      <c r="C313" s="83"/>
      <c r="D313" s="191" t="s">
        <v>150</v>
      </c>
      <c r="E313" s="114" t="str">
        <f>IF(D313="","",(VLOOKUP(D313,'ENTER your residents names, etc'!$B$7:$C$256,2,FALSE)))</f>
        <v/>
      </c>
      <c r="F313" s="115"/>
      <c r="G313" s="116" t="str">
        <f t="shared" si="28"/>
        <v/>
      </c>
      <c r="H313" s="117" t="str">
        <f t="shared" si="24"/>
        <v/>
      </c>
      <c r="I313" s="118" t="str">
        <f t="shared" si="27"/>
        <v/>
      </c>
      <c r="J313" s="119" t="str">
        <f>IF('Falls Diary'!F313="","",IF(AND('Falls Diary'!F313&gt;=Graphs!$C$13,'Falls Diary'!F313&lt;=Graphs!$C$14),"yes","no"))</f>
        <v/>
      </c>
      <c r="K313" s="119" t="str">
        <f>IF('Falls Diary'!F313="","",(IF(Graphs!$C$15="all","yes",(IF(Graphs!$C$15=Table6[[#This Row],[Resident''s name]],"yes","no")))))</f>
        <v/>
      </c>
      <c r="L313" s="119" t="str">
        <f t="shared" si="25"/>
        <v/>
      </c>
      <c r="M313" s="120"/>
      <c r="N313" s="121" t="str">
        <f t="shared" si="26"/>
        <v/>
      </c>
      <c r="O313" s="113"/>
      <c r="P313" s="128"/>
      <c r="Q313" s="125"/>
      <c r="R313" s="83"/>
      <c r="S313" s="125"/>
      <c r="T313" s="83"/>
      <c r="U313" s="83"/>
      <c r="V313" s="83"/>
      <c r="W313" s="125"/>
      <c r="X313" s="63"/>
      <c r="Y313" s="125"/>
      <c r="Z313" s="125"/>
      <c r="AA313" s="126"/>
    </row>
    <row r="314" spans="1:27">
      <c r="A314" s="112"/>
      <c r="B314" s="83"/>
      <c r="C314" s="83"/>
      <c r="D314" s="191" t="s">
        <v>150</v>
      </c>
      <c r="E314" s="114" t="str">
        <f>IF(D314="","",(VLOOKUP(D314,'ENTER your residents names, etc'!$B$7:$C$256,2,FALSE)))</f>
        <v/>
      </c>
      <c r="F314" s="115"/>
      <c r="G314" s="116" t="str">
        <f t="shared" si="28"/>
        <v/>
      </c>
      <c r="H314" s="117" t="str">
        <f t="shared" si="24"/>
        <v/>
      </c>
      <c r="I314" s="118" t="str">
        <f t="shared" si="27"/>
        <v/>
      </c>
      <c r="J314" s="119" t="str">
        <f>IF('Falls Diary'!F314="","",IF(AND('Falls Diary'!F314&gt;=Graphs!$C$13,'Falls Diary'!F314&lt;=Graphs!$C$14),"yes","no"))</f>
        <v/>
      </c>
      <c r="K314" s="119" t="str">
        <f>IF('Falls Diary'!F314="","",(IF(Graphs!$C$15="all","yes",(IF(Graphs!$C$15=Table6[[#This Row],[Resident''s name]],"yes","no")))))</f>
        <v/>
      </c>
      <c r="L314" s="119" t="str">
        <f t="shared" si="25"/>
        <v/>
      </c>
      <c r="M314" s="120"/>
      <c r="N314" s="121" t="str">
        <f t="shared" si="26"/>
        <v/>
      </c>
      <c r="O314" s="113"/>
      <c r="P314" s="128"/>
      <c r="Q314" s="125"/>
      <c r="R314" s="83"/>
      <c r="S314" s="125"/>
      <c r="T314" s="83"/>
      <c r="U314" s="83"/>
      <c r="V314" s="83"/>
      <c r="W314" s="125"/>
      <c r="X314" s="63"/>
      <c r="Y314" s="125"/>
      <c r="Z314" s="125"/>
      <c r="AA314" s="126"/>
    </row>
    <row r="315" spans="1:27">
      <c r="A315" s="112"/>
      <c r="B315" s="83"/>
      <c r="C315" s="83"/>
      <c r="D315" s="191" t="s">
        <v>150</v>
      </c>
      <c r="E315" s="114" t="str">
        <f>IF(D315="","",(VLOOKUP(D315,'ENTER your residents names, etc'!$B$7:$C$256,2,FALSE)))</f>
        <v/>
      </c>
      <c r="F315" s="115"/>
      <c r="G315" s="116" t="str">
        <f t="shared" si="28"/>
        <v/>
      </c>
      <c r="H315" s="117" t="str">
        <f t="shared" si="24"/>
        <v/>
      </c>
      <c r="I315" s="118" t="str">
        <f t="shared" si="27"/>
        <v/>
      </c>
      <c r="J315" s="119" t="str">
        <f>IF('Falls Diary'!F315="","",IF(AND('Falls Diary'!F315&gt;=Graphs!$C$13,'Falls Diary'!F315&lt;=Graphs!$C$14),"yes","no"))</f>
        <v/>
      </c>
      <c r="K315" s="119" t="str">
        <f>IF('Falls Diary'!F315="","",(IF(Graphs!$C$15="all","yes",(IF(Graphs!$C$15=Table6[[#This Row],[Resident''s name]],"yes","no")))))</f>
        <v/>
      </c>
      <c r="L315" s="119" t="str">
        <f t="shared" si="25"/>
        <v/>
      </c>
      <c r="M315" s="120"/>
      <c r="N315" s="121" t="str">
        <f t="shared" si="26"/>
        <v/>
      </c>
      <c r="O315" s="113"/>
      <c r="P315" s="128"/>
      <c r="Q315" s="125"/>
      <c r="R315" s="83"/>
      <c r="S315" s="125"/>
      <c r="T315" s="83"/>
      <c r="U315" s="83"/>
      <c r="V315" s="83"/>
      <c r="W315" s="125"/>
      <c r="X315" s="63"/>
      <c r="Y315" s="125"/>
      <c r="Z315" s="125"/>
      <c r="AA315" s="126"/>
    </row>
    <row r="316" spans="1:27">
      <c r="A316" s="112"/>
      <c r="B316" s="83"/>
      <c r="C316" s="83"/>
      <c r="D316" s="191" t="s">
        <v>150</v>
      </c>
      <c r="E316" s="114" t="str">
        <f>IF(D316="","",(VLOOKUP(D316,'ENTER your residents names, etc'!$B$7:$C$256,2,FALSE)))</f>
        <v/>
      </c>
      <c r="F316" s="115"/>
      <c r="G316" s="116" t="str">
        <f t="shared" si="28"/>
        <v/>
      </c>
      <c r="H316" s="117" t="str">
        <f t="shared" si="24"/>
        <v/>
      </c>
      <c r="I316" s="118" t="str">
        <f t="shared" si="27"/>
        <v/>
      </c>
      <c r="J316" s="119" t="str">
        <f>IF('Falls Diary'!F316="","",IF(AND('Falls Diary'!F316&gt;=Graphs!$C$13,'Falls Diary'!F316&lt;=Graphs!$C$14),"yes","no"))</f>
        <v/>
      </c>
      <c r="K316" s="119" t="str">
        <f>IF('Falls Diary'!F316="","",(IF(Graphs!$C$15="all","yes",(IF(Graphs!$C$15=Table6[[#This Row],[Resident''s name]],"yes","no")))))</f>
        <v/>
      </c>
      <c r="L316" s="119" t="str">
        <f t="shared" si="25"/>
        <v/>
      </c>
      <c r="M316" s="120"/>
      <c r="N316" s="121" t="str">
        <f t="shared" si="26"/>
        <v/>
      </c>
      <c r="O316" s="113"/>
      <c r="P316" s="128"/>
      <c r="Q316" s="125"/>
      <c r="R316" s="83"/>
      <c r="S316" s="125"/>
      <c r="T316" s="83"/>
      <c r="U316" s="83"/>
      <c r="V316" s="83"/>
      <c r="W316" s="125"/>
      <c r="X316" s="63"/>
      <c r="Y316" s="125"/>
      <c r="Z316" s="125"/>
      <c r="AA316" s="126"/>
    </row>
    <row r="317" spans="1:27">
      <c r="A317" s="112"/>
      <c r="B317" s="83"/>
      <c r="C317" s="83"/>
      <c r="D317" s="191" t="s">
        <v>150</v>
      </c>
      <c r="E317" s="114" t="str">
        <f>IF(D317="","",(VLOOKUP(D317,'ENTER your residents names, etc'!$B$7:$C$256,2,FALSE)))</f>
        <v/>
      </c>
      <c r="F317" s="115"/>
      <c r="G317" s="116" t="str">
        <f t="shared" si="28"/>
        <v/>
      </c>
      <c r="H317" s="117" t="str">
        <f t="shared" si="24"/>
        <v/>
      </c>
      <c r="I317" s="118" t="str">
        <f t="shared" si="27"/>
        <v/>
      </c>
      <c r="J317" s="119" t="str">
        <f>IF('Falls Diary'!F317="","",IF(AND('Falls Diary'!F317&gt;=Graphs!$C$13,'Falls Diary'!F317&lt;=Graphs!$C$14),"yes","no"))</f>
        <v/>
      </c>
      <c r="K317" s="119" t="str">
        <f>IF('Falls Diary'!F317="","",(IF(Graphs!$C$15="all","yes",(IF(Graphs!$C$15=Table6[[#This Row],[Resident''s name]],"yes","no")))))</f>
        <v/>
      </c>
      <c r="L317" s="119" t="str">
        <f t="shared" si="25"/>
        <v/>
      </c>
      <c r="M317" s="120"/>
      <c r="N317" s="121" t="str">
        <f t="shared" si="26"/>
        <v/>
      </c>
      <c r="O317" s="113"/>
      <c r="P317" s="128"/>
      <c r="Q317" s="125"/>
      <c r="R317" s="83"/>
      <c r="S317" s="125"/>
      <c r="T317" s="83"/>
      <c r="U317" s="83"/>
      <c r="V317" s="83"/>
      <c r="W317" s="125"/>
      <c r="X317" s="63"/>
      <c r="Y317" s="125"/>
      <c r="Z317" s="125"/>
      <c r="AA317" s="126"/>
    </row>
    <row r="318" spans="1:27">
      <c r="A318" s="112"/>
      <c r="B318" s="83"/>
      <c r="C318" s="83"/>
      <c r="D318" s="191" t="s">
        <v>150</v>
      </c>
      <c r="E318" s="114" t="str">
        <f>IF(D318="","",(VLOOKUP(D318,'ENTER your residents names, etc'!$B$7:$C$256,2,FALSE)))</f>
        <v/>
      </c>
      <c r="F318" s="115"/>
      <c r="G318" s="116" t="str">
        <f t="shared" si="28"/>
        <v/>
      </c>
      <c r="H318" s="117" t="str">
        <f t="shared" si="24"/>
        <v/>
      </c>
      <c r="I318" s="118" t="str">
        <f t="shared" si="27"/>
        <v/>
      </c>
      <c r="J318" s="119" t="str">
        <f>IF('Falls Diary'!F318="","",IF(AND('Falls Diary'!F318&gt;=Graphs!$C$13,'Falls Diary'!F318&lt;=Graphs!$C$14),"yes","no"))</f>
        <v/>
      </c>
      <c r="K318" s="119" t="str">
        <f>IF('Falls Diary'!F318="","",(IF(Graphs!$C$15="all","yes",(IF(Graphs!$C$15=Table6[[#This Row],[Resident''s name]],"yes","no")))))</f>
        <v/>
      </c>
      <c r="L318" s="119" t="str">
        <f t="shared" si="25"/>
        <v/>
      </c>
      <c r="M318" s="120"/>
      <c r="N318" s="121" t="str">
        <f t="shared" si="26"/>
        <v/>
      </c>
      <c r="O318" s="113"/>
      <c r="P318" s="128"/>
      <c r="Q318" s="125"/>
      <c r="R318" s="83"/>
      <c r="S318" s="125"/>
      <c r="T318" s="83"/>
      <c r="U318" s="83"/>
      <c r="V318" s="83"/>
      <c r="W318" s="125"/>
      <c r="X318" s="63"/>
      <c r="Y318" s="125"/>
      <c r="Z318" s="125"/>
      <c r="AA318" s="126"/>
    </row>
    <row r="319" spans="1:27">
      <c r="A319" s="112"/>
      <c r="B319" s="83"/>
      <c r="C319" s="83"/>
      <c r="D319" s="191" t="s">
        <v>150</v>
      </c>
      <c r="E319" s="114" t="str">
        <f>IF(D319="","",(VLOOKUP(D319,'ENTER your residents names, etc'!$B$7:$C$256,2,FALSE)))</f>
        <v/>
      </c>
      <c r="F319" s="115"/>
      <c r="G319" s="116" t="str">
        <f t="shared" si="28"/>
        <v/>
      </c>
      <c r="H319" s="117" t="str">
        <f t="shared" si="24"/>
        <v/>
      </c>
      <c r="I319" s="118" t="str">
        <f t="shared" si="27"/>
        <v/>
      </c>
      <c r="J319" s="119" t="str">
        <f>IF('Falls Diary'!F319="","",IF(AND('Falls Diary'!F319&gt;=Graphs!$C$13,'Falls Diary'!F319&lt;=Graphs!$C$14),"yes","no"))</f>
        <v/>
      </c>
      <c r="K319" s="119" t="str">
        <f>IF('Falls Diary'!F319="","",(IF(Graphs!$C$15="all","yes",(IF(Graphs!$C$15=Table6[[#This Row],[Resident''s name]],"yes","no")))))</f>
        <v/>
      </c>
      <c r="L319" s="119" t="str">
        <f t="shared" si="25"/>
        <v/>
      </c>
      <c r="M319" s="120"/>
      <c r="N319" s="121" t="str">
        <f t="shared" si="26"/>
        <v/>
      </c>
      <c r="O319" s="113"/>
      <c r="P319" s="128"/>
      <c r="Q319" s="125"/>
      <c r="R319" s="83"/>
      <c r="S319" s="125"/>
      <c r="T319" s="83"/>
      <c r="U319" s="83"/>
      <c r="V319" s="83"/>
      <c r="W319" s="125"/>
      <c r="X319" s="63"/>
      <c r="Y319" s="125"/>
      <c r="Z319" s="125"/>
      <c r="AA319" s="126"/>
    </row>
    <row r="320" spans="1:27">
      <c r="A320" s="112"/>
      <c r="B320" s="83"/>
      <c r="C320" s="83"/>
      <c r="D320" s="191" t="s">
        <v>150</v>
      </c>
      <c r="E320" s="114" t="str">
        <f>IF(D320="","",(VLOOKUP(D320,'ENTER your residents names, etc'!$B$7:$C$256,2,FALSE)))</f>
        <v/>
      </c>
      <c r="F320" s="115"/>
      <c r="G320" s="116" t="str">
        <f t="shared" si="28"/>
        <v/>
      </c>
      <c r="H320" s="117" t="str">
        <f t="shared" si="24"/>
        <v/>
      </c>
      <c r="I320" s="118" t="str">
        <f t="shared" si="27"/>
        <v/>
      </c>
      <c r="J320" s="119" t="str">
        <f>IF('Falls Diary'!F320="","",IF(AND('Falls Diary'!F320&gt;=Graphs!$C$13,'Falls Diary'!F320&lt;=Graphs!$C$14),"yes","no"))</f>
        <v/>
      </c>
      <c r="K320" s="119" t="str">
        <f>IF('Falls Diary'!F320="","",(IF(Graphs!$C$15="all","yes",(IF(Graphs!$C$15=Table6[[#This Row],[Resident''s name]],"yes","no")))))</f>
        <v/>
      </c>
      <c r="L320" s="119" t="str">
        <f t="shared" si="25"/>
        <v/>
      </c>
      <c r="M320" s="120"/>
      <c r="N320" s="121" t="str">
        <f t="shared" si="26"/>
        <v/>
      </c>
      <c r="O320" s="113"/>
      <c r="P320" s="128"/>
      <c r="Q320" s="125"/>
      <c r="R320" s="83"/>
      <c r="S320" s="125"/>
      <c r="T320" s="83"/>
      <c r="U320" s="83"/>
      <c r="V320" s="83"/>
      <c r="W320" s="125"/>
      <c r="X320" s="63"/>
      <c r="Y320" s="125"/>
      <c r="Z320" s="125"/>
      <c r="AA320" s="126"/>
    </row>
    <row r="321" spans="1:27">
      <c r="A321" s="112"/>
      <c r="B321" s="83"/>
      <c r="C321" s="83"/>
      <c r="D321" s="191" t="s">
        <v>150</v>
      </c>
      <c r="E321" s="114" t="str">
        <f>IF(D321="","",(VLOOKUP(D321,'ENTER your residents names, etc'!$B$7:$C$256,2,FALSE)))</f>
        <v/>
      </c>
      <c r="F321" s="115"/>
      <c r="G321" s="116" t="str">
        <f t="shared" si="28"/>
        <v/>
      </c>
      <c r="H321" s="117" t="str">
        <f t="shared" si="24"/>
        <v/>
      </c>
      <c r="I321" s="118" t="str">
        <f t="shared" si="27"/>
        <v/>
      </c>
      <c r="J321" s="119" t="str">
        <f>IF('Falls Diary'!F321="","",IF(AND('Falls Diary'!F321&gt;=Graphs!$C$13,'Falls Diary'!F321&lt;=Graphs!$C$14),"yes","no"))</f>
        <v/>
      </c>
      <c r="K321" s="119" t="str">
        <f>IF('Falls Diary'!F321="","",(IF(Graphs!$C$15="all","yes",(IF(Graphs!$C$15=Table6[[#This Row],[Resident''s name]],"yes","no")))))</f>
        <v/>
      </c>
      <c r="L321" s="119" t="str">
        <f t="shared" si="25"/>
        <v/>
      </c>
      <c r="M321" s="120"/>
      <c r="N321" s="121" t="str">
        <f t="shared" si="26"/>
        <v/>
      </c>
      <c r="O321" s="113"/>
      <c r="P321" s="128"/>
      <c r="Q321" s="125"/>
      <c r="R321" s="83"/>
      <c r="S321" s="125"/>
      <c r="T321" s="83"/>
      <c r="U321" s="83"/>
      <c r="V321" s="83"/>
      <c r="W321" s="125"/>
      <c r="X321" s="63"/>
      <c r="Y321" s="125"/>
      <c r="Z321" s="125"/>
      <c r="AA321" s="126"/>
    </row>
    <row r="322" spans="1:27">
      <c r="A322" s="112"/>
      <c r="B322" s="83"/>
      <c r="C322" s="83"/>
      <c r="D322" s="191" t="s">
        <v>150</v>
      </c>
      <c r="E322" s="114" t="str">
        <f>IF(D322="","",(VLOOKUP(D322,'ENTER your residents names, etc'!$B$7:$C$256,2,FALSE)))</f>
        <v/>
      </c>
      <c r="F322" s="115"/>
      <c r="G322" s="116" t="str">
        <f t="shared" si="28"/>
        <v/>
      </c>
      <c r="H322" s="117" t="str">
        <f t="shared" ref="H322:H385" si="29">IF(F322="","",F322-WEEKDAY(F322,3))</f>
        <v/>
      </c>
      <c r="I322" s="118" t="str">
        <f t="shared" si="27"/>
        <v/>
      </c>
      <c r="J322" s="119" t="str">
        <f>IF('Falls Diary'!F322="","",IF(AND('Falls Diary'!F322&gt;=Graphs!$C$13,'Falls Diary'!F322&lt;=Graphs!$C$14),"yes","no"))</f>
        <v/>
      </c>
      <c r="K322" s="119" t="str">
        <f>IF('Falls Diary'!F322="","",(IF(Graphs!$C$15="all","yes",(IF(Graphs!$C$15=Table6[[#This Row],[Resident''s name]],"yes","no")))))</f>
        <v/>
      </c>
      <c r="L322" s="119" t="str">
        <f t="shared" ref="L322:L385" si="30">IF(J322="","",IF(AND(J322="yes",K322="yes"), "yes", "no"))</f>
        <v/>
      </c>
      <c r="M322" s="120"/>
      <c r="N322" s="121" t="str">
        <f t="shared" ref="N322:N385" si="31">IF(M322="","",IF(AND($AF$22&lt;=M322,M322&lt;$AG$22),$AH$22,IF(AND($AF$24&lt;=M322,M322&lt;$AG$24),$AH$24,IF(AND($AF$26&lt;=M322,M322&lt;$AG$26),$AH$26,IF(AND($AF$28&lt;=M322,M322&lt;$AG$28),$AH$28,IF(AND($AF$30&lt;=M322,M322&lt;$AG$30),$AH$30,0))))))</f>
        <v/>
      </c>
      <c r="O322" s="113"/>
      <c r="P322" s="128"/>
      <c r="Q322" s="125"/>
      <c r="R322" s="83"/>
      <c r="S322" s="125"/>
      <c r="T322" s="83"/>
      <c r="U322" s="83"/>
      <c r="V322" s="83"/>
      <c r="W322" s="125"/>
      <c r="X322" s="63"/>
      <c r="Y322" s="125"/>
      <c r="Z322" s="125"/>
      <c r="AA322" s="126"/>
    </row>
    <row r="323" spans="1:27">
      <c r="A323" s="112"/>
      <c r="B323" s="83"/>
      <c r="C323" s="83"/>
      <c r="D323" s="191" t="s">
        <v>150</v>
      </c>
      <c r="E323" s="114" t="str">
        <f>IF(D323="","",(VLOOKUP(D323,'ENTER your residents names, etc'!$B$7:$C$256,2,FALSE)))</f>
        <v/>
      </c>
      <c r="F323" s="115"/>
      <c r="G323" s="116" t="str">
        <f t="shared" si="28"/>
        <v/>
      </c>
      <c r="H323" s="117" t="str">
        <f t="shared" si="29"/>
        <v/>
      </c>
      <c r="I323" s="118" t="str">
        <f t="shared" ref="I323:I386" si="32">IF(F323="","",DATE(YEAR(F323),MONTH(F323),1))</f>
        <v/>
      </c>
      <c r="J323" s="119" t="str">
        <f>IF('Falls Diary'!F323="","",IF(AND('Falls Diary'!F323&gt;=Graphs!$C$13,'Falls Diary'!F323&lt;=Graphs!$C$14),"yes","no"))</f>
        <v/>
      </c>
      <c r="K323" s="119" t="str">
        <f>IF('Falls Diary'!F323="","",(IF(Graphs!$C$15="all","yes",(IF(Graphs!$C$15=Table6[[#This Row],[Resident''s name]],"yes","no")))))</f>
        <v/>
      </c>
      <c r="L323" s="119" t="str">
        <f t="shared" si="30"/>
        <v/>
      </c>
      <c r="M323" s="120"/>
      <c r="N323" s="121" t="str">
        <f t="shared" si="31"/>
        <v/>
      </c>
      <c r="O323" s="113"/>
      <c r="P323" s="128"/>
      <c r="Q323" s="125"/>
      <c r="R323" s="83"/>
      <c r="S323" s="125"/>
      <c r="T323" s="83"/>
      <c r="U323" s="83"/>
      <c r="V323" s="83"/>
      <c r="W323" s="125"/>
      <c r="X323" s="63"/>
      <c r="Y323" s="125"/>
      <c r="Z323" s="125"/>
      <c r="AA323" s="126"/>
    </row>
    <row r="324" spans="1:27">
      <c r="A324" s="112"/>
      <c r="B324" s="83"/>
      <c r="C324" s="83"/>
      <c r="D324" s="191" t="s">
        <v>150</v>
      </c>
      <c r="E324" s="114" t="str">
        <f>IF(D324="","",(VLOOKUP(D324,'ENTER your residents names, etc'!$B$7:$C$256,2,FALSE)))</f>
        <v/>
      </c>
      <c r="F324" s="115"/>
      <c r="G324" s="116" t="str">
        <f t="shared" si="28"/>
        <v/>
      </c>
      <c r="H324" s="117" t="str">
        <f t="shared" si="29"/>
        <v/>
      </c>
      <c r="I324" s="118" t="str">
        <f t="shared" si="32"/>
        <v/>
      </c>
      <c r="J324" s="119" t="str">
        <f>IF('Falls Diary'!F324="","",IF(AND('Falls Diary'!F324&gt;=Graphs!$C$13,'Falls Diary'!F324&lt;=Graphs!$C$14),"yes","no"))</f>
        <v/>
      </c>
      <c r="K324" s="119" t="str">
        <f>IF('Falls Diary'!F324="","",(IF(Graphs!$C$15="all","yes",(IF(Graphs!$C$15=Table6[[#This Row],[Resident''s name]],"yes","no")))))</f>
        <v/>
      </c>
      <c r="L324" s="119" t="str">
        <f t="shared" si="30"/>
        <v/>
      </c>
      <c r="M324" s="120"/>
      <c r="N324" s="121" t="str">
        <f t="shared" si="31"/>
        <v/>
      </c>
      <c r="O324" s="113"/>
      <c r="P324" s="128"/>
      <c r="Q324" s="125"/>
      <c r="R324" s="83"/>
      <c r="S324" s="125"/>
      <c r="T324" s="83"/>
      <c r="U324" s="83"/>
      <c r="V324" s="83"/>
      <c r="W324" s="125"/>
      <c r="X324" s="63"/>
      <c r="Y324" s="125"/>
      <c r="Z324" s="125"/>
      <c r="AA324" s="126"/>
    </row>
    <row r="325" spans="1:27">
      <c r="A325" s="112"/>
      <c r="B325" s="83"/>
      <c r="C325" s="83"/>
      <c r="D325" s="191" t="s">
        <v>150</v>
      </c>
      <c r="E325" s="114" t="str">
        <f>IF(D325="","",(VLOOKUP(D325,'ENTER your residents names, etc'!$B$7:$C$256,2,FALSE)))</f>
        <v/>
      </c>
      <c r="F325" s="115"/>
      <c r="G325" s="116" t="str">
        <f t="shared" si="28"/>
        <v/>
      </c>
      <c r="H325" s="117" t="str">
        <f t="shared" si="29"/>
        <v/>
      </c>
      <c r="I325" s="118" t="str">
        <f t="shared" si="32"/>
        <v/>
      </c>
      <c r="J325" s="119" t="str">
        <f>IF('Falls Diary'!F325="","",IF(AND('Falls Diary'!F325&gt;=Graphs!$C$13,'Falls Diary'!F325&lt;=Graphs!$C$14),"yes","no"))</f>
        <v/>
      </c>
      <c r="K325" s="119" t="str">
        <f>IF('Falls Diary'!F325="","",(IF(Graphs!$C$15="all","yes",(IF(Graphs!$C$15=Table6[[#This Row],[Resident''s name]],"yes","no")))))</f>
        <v/>
      </c>
      <c r="L325" s="119" t="str">
        <f t="shared" si="30"/>
        <v/>
      </c>
      <c r="M325" s="120"/>
      <c r="N325" s="121" t="str">
        <f t="shared" si="31"/>
        <v/>
      </c>
      <c r="O325" s="113"/>
      <c r="P325" s="128"/>
      <c r="Q325" s="125"/>
      <c r="R325" s="83"/>
      <c r="S325" s="125"/>
      <c r="T325" s="83"/>
      <c r="U325" s="83"/>
      <c r="V325" s="83"/>
      <c r="W325" s="125"/>
      <c r="X325" s="63"/>
      <c r="Y325" s="125"/>
      <c r="Z325" s="125"/>
      <c r="AA325" s="126"/>
    </row>
    <row r="326" spans="1:27">
      <c r="A326" s="112"/>
      <c r="B326" s="83"/>
      <c r="C326" s="83"/>
      <c r="D326" s="191" t="s">
        <v>150</v>
      </c>
      <c r="E326" s="114" t="str">
        <f>IF(D326="","",(VLOOKUP(D326,'ENTER your residents names, etc'!$B$7:$C$256,2,FALSE)))</f>
        <v/>
      </c>
      <c r="F326" s="115"/>
      <c r="G326" s="116" t="str">
        <f t="shared" si="28"/>
        <v/>
      </c>
      <c r="H326" s="117" t="str">
        <f t="shared" si="29"/>
        <v/>
      </c>
      <c r="I326" s="118" t="str">
        <f t="shared" si="32"/>
        <v/>
      </c>
      <c r="J326" s="119" t="str">
        <f>IF('Falls Diary'!F326="","",IF(AND('Falls Diary'!F326&gt;=Graphs!$C$13,'Falls Diary'!F326&lt;=Graphs!$C$14),"yes","no"))</f>
        <v/>
      </c>
      <c r="K326" s="119" t="str">
        <f>IF('Falls Diary'!F326="","",(IF(Graphs!$C$15="all","yes",(IF(Graphs!$C$15=Table6[[#This Row],[Resident''s name]],"yes","no")))))</f>
        <v/>
      </c>
      <c r="L326" s="119" t="str">
        <f t="shared" si="30"/>
        <v/>
      </c>
      <c r="M326" s="120"/>
      <c r="N326" s="121" t="str">
        <f t="shared" si="31"/>
        <v/>
      </c>
      <c r="O326" s="113"/>
      <c r="P326" s="128"/>
      <c r="Q326" s="125"/>
      <c r="R326" s="83"/>
      <c r="S326" s="125"/>
      <c r="T326" s="83"/>
      <c r="U326" s="83"/>
      <c r="V326" s="83"/>
      <c r="W326" s="125"/>
      <c r="X326" s="63"/>
      <c r="Y326" s="125"/>
      <c r="Z326" s="125"/>
      <c r="AA326" s="126"/>
    </row>
    <row r="327" spans="1:27">
      <c r="A327" s="112"/>
      <c r="B327" s="83"/>
      <c r="C327" s="83"/>
      <c r="D327" s="191" t="s">
        <v>150</v>
      </c>
      <c r="E327" s="114" t="str">
        <f>IF(D327="","",(VLOOKUP(D327,'ENTER your residents names, etc'!$B$7:$C$256,2,FALSE)))</f>
        <v/>
      </c>
      <c r="F327" s="115"/>
      <c r="G327" s="116" t="str">
        <f t="shared" si="28"/>
        <v/>
      </c>
      <c r="H327" s="117" t="str">
        <f t="shared" si="29"/>
        <v/>
      </c>
      <c r="I327" s="118" t="str">
        <f t="shared" si="32"/>
        <v/>
      </c>
      <c r="J327" s="119" t="str">
        <f>IF('Falls Diary'!F327="","",IF(AND('Falls Diary'!F327&gt;=Graphs!$C$13,'Falls Diary'!F327&lt;=Graphs!$C$14),"yes","no"))</f>
        <v/>
      </c>
      <c r="K327" s="119" t="str">
        <f>IF('Falls Diary'!F327="","",(IF(Graphs!$C$15="all","yes",(IF(Graphs!$C$15=Table6[[#This Row],[Resident''s name]],"yes","no")))))</f>
        <v/>
      </c>
      <c r="L327" s="119" t="str">
        <f t="shared" si="30"/>
        <v/>
      </c>
      <c r="M327" s="120"/>
      <c r="N327" s="121" t="str">
        <f t="shared" si="31"/>
        <v/>
      </c>
      <c r="O327" s="113"/>
      <c r="P327" s="128"/>
      <c r="Q327" s="125"/>
      <c r="R327" s="83"/>
      <c r="S327" s="125"/>
      <c r="T327" s="83"/>
      <c r="U327" s="83"/>
      <c r="V327" s="83"/>
      <c r="W327" s="125"/>
      <c r="X327" s="63"/>
      <c r="Y327" s="125"/>
      <c r="Z327" s="125"/>
      <c r="AA327" s="126"/>
    </row>
    <row r="328" spans="1:27">
      <c r="A328" s="112"/>
      <c r="B328" s="83"/>
      <c r="C328" s="83"/>
      <c r="D328" s="191" t="s">
        <v>150</v>
      </c>
      <c r="E328" s="114" t="str">
        <f>IF(D328="","",(VLOOKUP(D328,'ENTER your residents names, etc'!$B$7:$C$256,2,FALSE)))</f>
        <v/>
      </c>
      <c r="F328" s="115"/>
      <c r="G328" s="116" t="str">
        <f t="shared" si="28"/>
        <v/>
      </c>
      <c r="H328" s="117" t="str">
        <f t="shared" si="29"/>
        <v/>
      </c>
      <c r="I328" s="118" t="str">
        <f t="shared" si="32"/>
        <v/>
      </c>
      <c r="J328" s="119" t="str">
        <f>IF('Falls Diary'!F328="","",IF(AND('Falls Diary'!F328&gt;=Graphs!$C$13,'Falls Diary'!F328&lt;=Graphs!$C$14),"yes","no"))</f>
        <v/>
      </c>
      <c r="K328" s="119" t="str">
        <f>IF('Falls Diary'!F328="","",(IF(Graphs!$C$15="all","yes",(IF(Graphs!$C$15=Table6[[#This Row],[Resident''s name]],"yes","no")))))</f>
        <v/>
      </c>
      <c r="L328" s="119" t="str">
        <f t="shared" si="30"/>
        <v/>
      </c>
      <c r="M328" s="120"/>
      <c r="N328" s="121" t="str">
        <f t="shared" si="31"/>
        <v/>
      </c>
      <c r="O328" s="113"/>
      <c r="P328" s="128"/>
      <c r="Q328" s="125"/>
      <c r="R328" s="83"/>
      <c r="S328" s="125"/>
      <c r="T328" s="83"/>
      <c r="U328" s="83"/>
      <c r="V328" s="83"/>
      <c r="W328" s="125"/>
      <c r="X328" s="63"/>
      <c r="Y328" s="125"/>
      <c r="Z328" s="125"/>
      <c r="AA328" s="126"/>
    </row>
    <row r="329" spans="1:27">
      <c r="A329" s="112"/>
      <c r="B329" s="83"/>
      <c r="C329" s="83"/>
      <c r="D329" s="191" t="s">
        <v>150</v>
      </c>
      <c r="E329" s="114" t="str">
        <f>IF(D329="","",(VLOOKUP(D329,'ENTER your residents names, etc'!$B$7:$C$256,2,FALSE)))</f>
        <v/>
      </c>
      <c r="F329" s="115"/>
      <c r="G329" s="116" t="str">
        <f t="shared" si="28"/>
        <v/>
      </c>
      <c r="H329" s="117" t="str">
        <f t="shared" si="29"/>
        <v/>
      </c>
      <c r="I329" s="118" t="str">
        <f t="shared" si="32"/>
        <v/>
      </c>
      <c r="J329" s="119" t="str">
        <f>IF('Falls Diary'!F329="","",IF(AND('Falls Diary'!F329&gt;=Graphs!$C$13,'Falls Diary'!F329&lt;=Graphs!$C$14),"yes","no"))</f>
        <v/>
      </c>
      <c r="K329" s="119" t="str">
        <f>IF('Falls Diary'!F329="","",(IF(Graphs!$C$15="all","yes",(IF(Graphs!$C$15=Table6[[#This Row],[Resident''s name]],"yes","no")))))</f>
        <v/>
      </c>
      <c r="L329" s="119" t="str">
        <f t="shared" si="30"/>
        <v/>
      </c>
      <c r="M329" s="120"/>
      <c r="N329" s="121" t="str">
        <f t="shared" si="31"/>
        <v/>
      </c>
      <c r="O329" s="113"/>
      <c r="P329" s="128"/>
      <c r="Q329" s="125"/>
      <c r="R329" s="83"/>
      <c r="S329" s="125"/>
      <c r="T329" s="83"/>
      <c r="U329" s="83"/>
      <c r="V329" s="83"/>
      <c r="W329" s="125"/>
      <c r="X329" s="63"/>
      <c r="Y329" s="125"/>
      <c r="Z329" s="125"/>
      <c r="AA329" s="126"/>
    </row>
    <row r="330" spans="1:27">
      <c r="A330" s="112"/>
      <c r="B330" s="83"/>
      <c r="C330" s="83"/>
      <c r="D330" s="191" t="s">
        <v>150</v>
      </c>
      <c r="E330" s="114" t="str">
        <f>IF(D330="","",(VLOOKUP(D330,'ENTER your residents names, etc'!$B$7:$C$256,2,FALSE)))</f>
        <v/>
      </c>
      <c r="F330" s="115"/>
      <c r="G330" s="116" t="str">
        <f t="shared" si="28"/>
        <v/>
      </c>
      <c r="H330" s="117" t="str">
        <f t="shared" si="29"/>
        <v/>
      </c>
      <c r="I330" s="118" t="str">
        <f t="shared" si="32"/>
        <v/>
      </c>
      <c r="J330" s="119" t="str">
        <f>IF('Falls Diary'!F330="","",IF(AND('Falls Diary'!F330&gt;=Graphs!$C$13,'Falls Diary'!F330&lt;=Graphs!$C$14),"yes","no"))</f>
        <v/>
      </c>
      <c r="K330" s="119" t="str">
        <f>IF('Falls Diary'!F330="","",(IF(Graphs!$C$15="all","yes",(IF(Graphs!$C$15=Table6[[#This Row],[Resident''s name]],"yes","no")))))</f>
        <v/>
      </c>
      <c r="L330" s="119" t="str">
        <f t="shared" si="30"/>
        <v/>
      </c>
      <c r="M330" s="120"/>
      <c r="N330" s="121" t="str">
        <f t="shared" si="31"/>
        <v/>
      </c>
      <c r="O330" s="113"/>
      <c r="P330" s="128"/>
      <c r="Q330" s="125"/>
      <c r="R330" s="83"/>
      <c r="S330" s="125"/>
      <c r="T330" s="83"/>
      <c r="U330" s="83"/>
      <c r="V330" s="83"/>
      <c r="W330" s="125"/>
      <c r="X330" s="63"/>
      <c r="Y330" s="125"/>
      <c r="Z330" s="125"/>
      <c r="AA330" s="126"/>
    </row>
    <row r="331" spans="1:27">
      <c r="A331" s="112"/>
      <c r="B331" s="83"/>
      <c r="C331" s="83"/>
      <c r="D331" s="191" t="s">
        <v>150</v>
      </c>
      <c r="E331" s="114" t="str">
        <f>IF(D331="","",(VLOOKUP(D331,'ENTER your residents names, etc'!$B$7:$C$256,2,FALSE)))</f>
        <v/>
      </c>
      <c r="F331" s="115"/>
      <c r="G331" s="116" t="str">
        <f t="shared" si="28"/>
        <v/>
      </c>
      <c r="H331" s="117" t="str">
        <f t="shared" si="29"/>
        <v/>
      </c>
      <c r="I331" s="118" t="str">
        <f t="shared" si="32"/>
        <v/>
      </c>
      <c r="J331" s="119" t="str">
        <f>IF('Falls Diary'!F331="","",IF(AND('Falls Diary'!F331&gt;=Graphs!$C$13,'Falls Diary'!F331&lt;=Graphs!$C$14),"yes","no"))</f>
        <v/>
      </c>
      <c r="K331" s="119" t="str">
        <f>IF('Falls Diary'!F331="","",(IF(Graphs!$C$15="all","yes",(IF(Graphs!$C$15=Table6[[#This Row],[Resident''s name]],"yes","no")))))</f>
        <v/>
      </c>
      <c r="L331" s="119" t="str">
        <f t="shared" si="30"/>
        <v/>
      </c>
      <c r="M331" s="120"/>
      <c r="N331" s="121" t="str">
        <f t="shared" si="31"/>
        <v/>
      </c>
      <c r="O331" s="113"/>
      <c r="P331" s="128"/>
      <c r="Q331" s="125"/>
      <c r="R331" s="83"/>
      <c r="S331" s="125"/>
      <c r="T331" s="83"/>
      <c r="U331" s="83"/>
      <c r="V331" s="83"/>
      <c r="W331" s="125"/>
      <c r="X331" s="63"/>
      <c r="Y331" s="125"/>
      <c r="Z331" s="125"/>
      <c r="AA331" s="126"/>
    </row>
    <row r="332" spans="1:27">
      <c r="A332" s="112"/>
      <c r="B332" s="83"/>
      <c r="C332" s="83"/>
      <c r="D332" s="191" t="s">
        <v>150</v>
      </c>
      <c r="E332" s="114" t="str">
        <f>IF(D332="","",(VLOOKUP(D332,'ENTER your residents names, etc'!$B$7:$C$256,2,FALSE)))</f>
        <v/>
      </c>
      <c r="F332" s="115"/>
      <c r="G332" s="116" t="str">
        <f t="shared" si="28"/>
        <v/>
      </c>
      <c r="H332" s="117" t="str">
        <f t="shared" si="29"/>
        <v/>
      </c>
      <c r="I332" s="118" t="str">
        <f t="shared" si="32"/>
        <v/>
      </c>
      <c r="J332" s="119" t="str">
        <f>IF('Falls Diary'!F332="","",IF(AND('Falls Diary'!F332&gt;=Graphs!$C$13,'Falls Diary'!F332&lt;=Graphs!$C$14),"yes","no"))</f>
        <v/>
      </c>
      <c r="K332" s="119" t="str">
        <f>IF('Falls Diary'!F332="","",(IF(Graphs!$C$15="all","yes",(IF(Graphs!$C$15=Table6[[#This Row],[Resident''s name]],"yes","no")))))</f>
        <v/>
      </c>
      <c r="L332" s="119" t="str">
        <f t="shared" si="30"/>
        <v/>
      </c>
      <c r="M332" s="120"/>
      <c r="N332" s="121" t="str">
        <f t="shared" si="31"/>
        <v/>
      </c>
      <c r="O332" s="113"/>
      <c r="P332" s="128"/>
      <c r="Q332" s="125"/>
      <c r="R332" s="83"/>
      <c r="S332" s="125"/>
      <c r="T332" s="83"/>
      <c r="U332" s="83"/>
      <c r="V332" s="83"/>
      <c r="W332" s="125"/>
      <c r="X332" s="63"/>
      <c r="Y332" s="125"/>
      <c r="Z332" s="125"/>
      <c r="AA332" s="126"/>
    </row>
    <row r="333" spans="1:27">
      <c r="A333" s="112"/>
      <c r="B333" s="83"/>
      <c r="C333" s="83"/>
      <c r="D333" s="191" t="s">
        <v>150</v>
      </c>
      <c r="E333" s="114" t="str">
        <f>IF(D333="","",(VLOOKUP(D333,'ENTER your residents names, etc'!$B$7:$C$256,2,FALSE)))</f>
        <v/>
      </c>
      <c r="F333" s="115"/>
      <c r="G333" s="116" t="str">
        <f t="shared" si="28"/>
        <v/>
      </c>
      <c r="H333" s="117" t="str">
        <f t="shared" si="29"/>
        <v/>
      </c>
      <c r="I333" s="118" t="str">
        <f t="shared" si="32"/>
        <v/>
      </c>
      <c r="J333" s="119" t="str">
        <f>IF('Falls Diary'!F333="","",IF(AND('Falls Diary'!F333&gt;=Graphs!$C$13,'Falls Diary'!F333&lt;=Graphs!$C$14),"yes","no"))</f>
        <v/>
      </c>
      <c r="K333" s="119" t="str">
        <f>IF('Falls Diary'!F333="","",(IF(Graphs!$C$15="all","yes",(IF(Graphs!$C$15=Table6[[#This Row],[Resident''s name]],"yes","no")))))</f>
        <v/>
      </c>
      <c r="L333" s="119" t="str">
        <f t="shared" si="30"/>
        <v/>
      </c>
      <c r="M333" s="120"/>
      <c r="N333" s="121" t="str">
        <f t="shared" si="31"/>
        <v/>
      </c>
      <c r="O333" s="113"/>
      <c r="P333" s="128"/>
      <c r="Q333" s="125"/>
      <c r="R333" s="83"/>
      <c r="S333" s="125"/>
      <c r="T333" s="83"/>
      <c r="U333" s="83"/>
      <c r="V333" s="83"/>
      <c r="W333" s="125"/>
      <c r="X333" s="63"/>
      <c r="Y333" s="125"/>
      <c r="Z333" s="125"/>
      <c r="AA333" s="126"/>
    </row>
    <row r="334" spans="1:27">
      <c r="A334" s="112"/>
      <c r="B334" s="83"/>
      <c r="C334" s="83"/>
      <c r="D334" s="191" t="s">
        <v>150</v>
      </c>
      <c r="E334" s="114" t="str">
        <f>IF(D334="","",(VLOOKUP(D334,'ENTER your residents names, etc'!$B$7:$C$256,2,FALSE)))</f>
        <v/>
      </c>
      <c r="F334" s="115"/>
      <c r="G334" s="116" t="str">
        <f t="shared" si="28"/>
        <v/>
      </c>
      <c r="H334" s="117" t="str">
        <f t="shared" si="29"/>
        <v/>
      </c>
      <c r="I334" s="118" t="str">
        <f t="shared" si="32"/>
        <v/>
      </c>
      <c r="J334" s="119" t="str">
        <f>IF('Falls Diary'!F334="","",IF(AND('Falls Diary'!F334&gt;=Graphs!$C$13,'Falls Diary'!F334&lt;=Graphs!$C$14),"yes","no"))</f>
        <v/>
      </c>
      <c r="K334" s="119" t="str">
        <f>IF('Falls Diary'!F334="","",(IF(Graphs!$C$15="all","yes",(IF(Graphs!$C$15=Table6[[#This Row],[Resident''s name]],"yes","no")))))</f>
        <v/>
      </c>
      <c r="L334" s="119" t="str">
        <f t="shared" si="30"/>
        <v/>
      </c>
      <c r="M334" s="120"/>
      <c r="N334" s="121" t="str">
        <f t="shared" si="31"/>
        <v/>
      </c>
      <c r="O334" s="113"/>
      <c r="P334" s="128"/>
      <c r="Q334" s="125"/>
      <c r="R334" s="83"/>
      <c r="S334" s="125"/>
      <c r="T334" s="83"/>
      <c r="U334" s="83"/>
      <c r="V334" s="83"/>
      <c r="W334" s="125"/>
      <c r="X334" s="63"/>
      <c r="Y334" s="125"/>
      <c r="Z334" s="125"/>
      <c r="AA334" s="126"/>
    </row>
    <row r="335" spans="1:27">
      <c r="A335" s="112"/>
      <c r="B335" s="83"/>
      <c r="C335" s="83"/>
      <c r="D335" s="191" t="s">
        <v>150</v>
      </c>
      <c r="E335" s="114" t="str">
        <f>IF(D335="","",(VLOOKUP(D335,'ENTER your residents names, etc'!$B$7:$C$256,2,FALSE)))</f>
        <v/>
      </c>
      <c r="F335" s="115"/>
      <c r="G335" s="116" t="str">
        <f t="shared" si="28"/>
        <v/>
      </c>
      <c r="H335" s="117" t="str">
        <f t="shared" si="29"/>
        <v/>
      </c>
      <c r="I335" s="118" t="str">
        <f t="shared" si="32"/>
        <v/>
      </c>
      <c r="J335" s="119" t="str">
        <f>IF('Falls Diary'!F335="","",IF(AND('Falls Diary'!F335&gt;=Graphs!$C$13,'Falls Diary'!F335&lt;=Graphs!$C$14),"yes","no"))</f>
        <v/>
      </c>
      <c r="K335" s="119" t="str">
        <f>IF('Falls Diary'!F335="","",(IF(Graphs!$C$15="all","yes",(IF(Graphs!$C$15=Table6[[#This Row],[Resident''s name]],"yes","no")))))</f>
        <v/>
      </c>
      <c r="L335" s="119" t="str">
        <f t="shared" si="30"/>
        <v/>
      </c>
      <c r="M335" s="120"/>
      <c r="N335" s="121" t="str">
        <f t="shared" si="31"/>
        <v/>
      </c>
      <c r="O335" s="113"/>
      <c r="P335" s="128"/>
      <c r="Q335" s="125"/>
      <c r="R335" s="83"/>
      <c r="S335" s="125"/>
      <c r="T335" s="83"/>
      <c r="U335" s="83"/>
      <c r="V335" s="83"/>
      <c r="W335" s="125"/>
      <c r="X335" s="63"/>
      <c r="Y335" s="125"/>
      <c r="Z335" s="125"/>
      <c r="AA335" s="126"/>
    </row>
    <row r="336" spans="1:27">
      <c r="A336" s="112"/>
      <c r="B336" s="83"/>
      <c r="C336" s="83"/>
      <c r="D336" s="191" t="s">
        <v>150</v>
      </c>
      <c r="E336" s="114" t="str">
        <f>IF(D336="","",(VLOOKUP(D336,'ENTER your residents names, etc'!$B$7:$C$256,2,FALSE)))</f>
        <v/>
      </c>
      <c r="F336" s="115"/>
      <c r="G336" s="116" t="str">
        <f t="shared" si="28"/>
        <v/>
      </c>
      <c r="H336" s="117" t="str">
        <f t="shared" si="29"/>
        <v/>
      </c>
      <c r="I336" s="118" t="str">
        <f t="shared" si="32"/>
        <v/>
      </c>
      <c r="J336" s="119" t="str">
        <f>IF('Falls Diary'!F336="","",IF(AND('Falls Diary'!F336&gt;=Graphs!$C$13,'Falls Diary'!F336&lt;=Graphs!$C$14),"yes","no"))</f>
        <v/>
      </c>
      <c r="K336" s="119" t="str">
        <f>IF('Falls Diary'!F336="","",(IF(Graphs!$C$15="all","yes",(IF(Graphs!$C$15=Table6[[#This Row],[Resident''s name]],"yes","no")))))</f>
        <v/>
      </c>
      <c r="L336" s="119" t="str">
        <f t="shared" si="30"/>
        <v/>
      </c>
      <c r="M336" s="120"/>
      <c r="N336" s="121" t="str">
        <f t="shared" si="31"/>
        <v/>
      </c>
      <c r="O336" s="113"/>
      <c r="P336" s="128"/>
      <c r="Q336" s="125"/>
      <c r="R336" s="83"/>
      <c r="S336" s="125"/>
      <c r="T336" s="83"/>
      <c r="U336" s="83"/>
      <c r="V336" s="83"/>
      <c r="W336" s="125"/>
      <c r="X336" s="63"/>
      <c r="Y336" s="125"/>
      <c r="Z336" s="125"/>
      <c r="AA336" s="126"/>
    </row>
    <row r="337" spans="1:27">
      <c r="A337" s="112"/>
      <c r="B337" s="83"/>
      <c r="C337" s="83"/>
      <c r="D337" s="191" t="s">
        <v>150</v>
      </c>
      <c r="E337" s="114" t="str">
        <f>IF(D337="","",(VLOOKUP(D337,'ENTER your residents names, etc'!$B$7:$C$256,2,FALSE)))</f>
        <v/>
      </c>
      <c r="F337" s="115"/>
      <c r="G337" s="116" t="str">
        <f t="shared" si="28"/>
        <v/>
      </c>
      <c r="H337" s="117" t="str">
        <f t="shared" si="29"/>
        <v/>
      </c>
      <c r="I337" s="118" t="str">
        <f t="shared" si="32"/>
        <v/>
      </c>
      <c r="J337" s="119" t="str">
        <f>IF('Falls Diary'!F337="","",IF(AND('Falls Diary'!F337&gt;=Graphs!$C$13,'Falls Diary'!F337&lt;=Graphs!$C$14),"yes","no"))</f>
        <v/>
      </c>
      <c r="K337" s="119" t="str">
        <f>IF('Falls Diary'!F337="","",(IF(Graphs!$C$15="all","yes",(IF(Graphs!$C$15=Table6[[#This Row],[Resident''s name]],"yes","no")))))</f>
        <v/>
      </c>
      <c r="L337" s="119" t="str">
        <f t="shared" si="30"/>
        <v/>
      </c>
      <c r="M337" s="120"/>
      <c r="N337" s="121" t="str">
        <f t="shared" si="31"/>
        <v/>
      </c>
      <c r="O337" s="113"/>
      <c r="P337" s="128"/>
      <c r="Q337" s="125"/>
      <c r="R337" s="83"/>
      <c r="S337" s="125"/>
      <c r="T337" s="83"/>
      <c r="U337" s="83"/>
      <c r="V337" s="83"/>
      <c r="W337" s="125"/>
      <c r="X337" s="63"/>
      <c r="Y337" s="125"/>
      <c r="Z337" s="125"/>
      <c r="AA337" s="126"/>
    </row>
    <row r="338" spans="1:27">
      <c r="A338" s="112"/>
      <c r="B338" s="83"/>
      <c r="C338" s="83"/>
      <c r="D338" s="191" t="s">
        <v>150</v>
      </c>
      <c r="E338" s="114" t="str">
        <f>IF(D338="","",(VLOOKUP(D338,'ENTER your residents names, etc'!$B$7:$C$256,2,FALSE)))</f>
        <v/>
      </c>
      <c r="F338" s="115"/>
      <c r="G338" s="116" t="str">
        <f t="shared" si="28"/>
        <v/>
      </c>
      <c r="H338" s="117" t="str">
        <f t="shared" si="29"/>
        <v/>
      </c>
      <c r="I338" s="118" t="str">
        <f t="shared" si="32"/>
        <v/>
      </c>
      <c r="J338" s="119" t="str">
        <f>IF('Falls Diary'!F338="","",IF(AND('Falls Diary'!F338&gt;=Graphs!$C$13,'Falls Diary'!F338&lt;=Graphs!$C$14),"yes","no"))</f>
        <v/>
      </c>
      <c r="K338" s="119" t="str">
        <f>IF('Falls Diary'!F338="","",(IF(Graphs!$C$15="all","yes",(IF(Graphs!$C$15=Table6[[#This Row],[Resident''s name]],"yes","no")))))</f>
        <v/>
      </c>
      <c r="L338" s="119" t="str">
        <f t="shared" si="30"/>
        <v/>
      </c>
      <c r="M338" s="120"/>
      <c r="N338" s="121" t="str">
        <f t="shared" si="31"/>
        <v/>
      </c>
      <c r="O338" s="113"/>
      <c r="P338" s="128"/>
      <c r="Q338" s="125"/>
      <c r="R338" s="83"/>
      <c r="S338" s="125"/>
      <c r="T338" s="83"/>
      <c r="U338" s="83"/>
      <c r="V338" s="83"/>
      <c r="W338" s="125"/>
      <c r="X338" s="63"/>
      <c r="Y338" s="125"/>
      <c r="Z338" s="125"/>
      <c r="AA338" s="126"/>
    </row>
    <row r="339" spans="1:27">
      <c r="A339" s="112"/>
      <c r="B339" s="83"/>
      <c r="C339" s="83"/>
      <c r="D339" s="191" t="s">
        <v>150</v>
      </c>
      <c r="E339" s="114" t="str">
        <f>IF(D339="","",(VLOOKUP(D339,'ENTER your residents names, etc'!$B$7:$C$256,2,FALSE)))</f>
        <v/>
      </c>
      <c r="F339" s="115"/>
      <c r="G339" s="116" t="str">
        <f t="shared" si="28"/>
        <v/>
      </c>
      <c r="H339" s="117" t="str">
        <f t="shared" si="29"/>
        <v/>
      </c>
      <c r="I339" s="118" t="str">
        <f t="shared" si="32"/>
        <v/>
      </c>
      <c r="J339" s="119" t="str">
        <f>IF('Falls Diary'!F339="","",IF(AND('Falls Diary'!F339&gt;=Graphs!$C$13,'Falls Diary'!F339&lt;=Graphs!$C$14),"yes","no"))</f>
        <v/>
      </c>
      <c r="K339" s="119" t="str">
        <f>IF('Falls Diary'!F339="","",(IF(Graphs!$C$15="all","yes",(IF(Graphs!$C$15=Table6[[#This Row],[Resident''s name]],"yes","no")))))</f>
        <v/>
      </c>
      <c r="L339" s="119" t="str">
        <f t="shared" si="30"/>
        <v/>
      </c>
      <c r="M339" s="120"/>
      <c r="N339" s="121" t="str">
        <f t="shared" si="31"/>
        <v/>
      </c>
      <c r="O339" s="113"/>
      <c r="P339" s="128"/>
      <c r="Q339" s="125"/>
      <c r="R339" s="83"/>
      <c r="S339" s="125"/>
      <c r="T339" s="83"/>
      <c r="U339" s="83"/>
      <c r="V339" s="83"/>
      <c r="W339" s="125"/>
      <c r="X339" s="63"/>
      <c r="Y339" s="125"/>
      <c r="Z339" s="125"/>
      <c r="AA339" s="126"/>
    </row>
    <row r="340" spans="1:27">
      <c r="A340" s="112"/>
      <c r="B340" s="83"/>
      <c r="C340" s="83"/>
      <c r="D340" s="191" t="s">
        <v>150</v>
      </c>
      <c r="E340" s="114" t="str">
        <f>IF(D340="","",(VLOOKUP(D340,'ENTER your residents names, etc'!$B$7:$C$256,2,FALSE)))</f>
        <v/>
      </c>
      <c r="F340" s="115"/>
      <c r="G340" s="116" t="str">
        <f t="shared" si="28"/>
        <v/>
      </c>
      <c r="H340" s="117" t="str">
        <f t="shared" si="29"/>
        <v/>
      </c>
      <c r="I340" s="118" t="str">
        <f t="shared" si="32"/>
        <v/>
      </c>
      <c r="J340" s="119" t="str">
        <f>IF('Falls Diary'!F340="","",IF(AND('Falls Diary'!F340&gt;=Graphs!$C$13,'Falls Diary'!F340&lt;=Graphs!$C$14),"yes","no"))</f>
        <v/>
      </c>
      <c r="K340" s="119" t="str">
        <f>IF('Falls Diary'!F340="","",(IF(Graphs!$C$15="all","yes",(IF(Graphs!$C$15=Table6[[#This Row],[Resident''s name]],"yes","no")))))</f>
        <v/>
      </c>
      <c r="L340" s="119" t="str">
        <f t="shared" si="30"/>
        <v/>
      </c>
      <c r="M340" s="120"/>
      <c r="N340" s="121" t="str">
        <f t="shared" si="31"/>
        <v/>
      </c>
      <c r="O340" s="113"/>
      <c r="P340" s="128"/>
      <c r="Q340" s="125"/>
      <c r="R340" s="83"/>
      <c r="S340" s="125"/>
      <c r="T340" s="83"/>
      <c r="U340" s="83"/>
      <c r="V340" s="83"/>
      <c r="W340" s="125"/>
      <c r="X340" s="63"/>
      <c r="Y340" s="125"/>
      <c r="Z340" s="125"/>
      <c r="AA340" s="126"/>
    </row>
    <row r="341" spans="1:27">
      <c r="A341" s="112"/>
      <c r="B341" s="83"/>
      <c r="C341" s="83"/>
      <c r="D341" s="191" t="s">
        <v>150</v>
      </c>
      <c r="E341" s="114" t="str">
        <f>IF(D341="","",(VLOOKUP(D341,'ENTER your residents names, etc'!$B$7:$C$256,2,FALSE)))</f>
        <v/>
      </c>
      <c r="F341" s="115"/>
      <c r="G341" s="116" t="str">
        <f t="shared" si="28"/>
        <v/>
      </c>
      <c r="H341" s="117" t="str">
        <f t="shared" si="29"/>
        <v/>
      </c>
      <c r="I341" s="118" t="str">
        <f t="shared" si="32"/>
        <v/>
      </c>
      <c r="J341" s="119" t="str">
        <f>IF('Falls Diary'!F341="","",IF(AND('Falls Diary'!F341&gt;=Graphs!$C$13,'Falls Diary'!F341&lt;=Graphs!$C$14),"yes","no"))</f>
        <v/>
      </c>
      <c r="K341" s="119" t="str">
        <f>IF('Falls Diary'!F341="","",(IF(Graphs!$C$15="all","yes",(IF(Graphs!$C$15=Table6[[#This Row],[Resident''s name]],"yes","no")))))</f>
        <v/>
      </c>
      <c r="L341" s="119" t="str">
        <f t="shared" si="30"/>
        <v/>
      </c>
      <c r="M341" s="120"/>
      <c r="N341" s="121" t="str">
        <f t="shared" si="31"/>
        <v/>
      </c>
      <c r="O341" s="113"/>
      <c r="P341" s="128"/>
      <c r="Q341" s="125"/>
      <c r="R341" s="83"/>
      <c r="S341" s="125"/>
      <c r="T341" s="83"/>
      <c r="U341" s="83"/>
      <c r="V341" s="83"/>
      <c r="W341" s="125"/>
      <c r="X341" s="63"/>
      <c r="Y341" s="125"/>
      <c r="Z341" s="125"/>
      <c r="AA341" s="126"/>
    </row>
    <row r="342" spans="1:27">
      <c r="A342" s="112"/>
      <c r="B342" s="83"/>
      <c r="C342" s="83"/>
      <c r="D342" s="191" t="s">
        <v>150</v>
      </c>
      <c r="E342" s="114" t="str">
        <f>IF(D342="","",(VLOOKUP(D342,'ENTER your residents names, etc'!$B$7:$C$256,2,FALSE)))</f>
        <v/>
      </c>
      <c r="F342" s="115"/>
      <c r="G342" s="116" t="str">
        <f t="shared" si="28"/>
        <v/>
      </c>
      <c r="H342" s="117" t="str">
        <f t="shared" si="29"/>
        <v/>
      </c>
      <c r="I342" s="118" t="str">
        <f t="shared" si="32"/>
        <v/>
      </c>
      <c r="J342" s="119" t="str">
        <f>IF('Falls Diary'!F342="","",IF(AND('Falls Diary'!F342&gt;=Graphs!$C$13,'Falls Diary'!F342&lt;=Graphs!$C$14),"yes","no"))</f>
        <v/>
      </c>
      <c r="K342" s="119" t="str">
        <f>IF('Falls Diary'!F342="","",(IF(Graphs!$C$15="all","yes",(IF(Graphs!$C$15=Table6[[#This Row],[Resident''s name]],"yes","no")))))</f>
        <v/>
      </c>
      <c r="L342" s="119" t="str">
        <f t="shared" si="30"/>
        <v/>
      </c>
      <c r="M342" s="120"/>
      <c r="N342" s="121" t="str">
        <f t="shared" si="31"/>
        <v/>
      </c>
      <c r="O342" s="113"/>
      <c r="P342" s="128"/>
      <c r="Q342" s="125"/>
      <c r="R342" s="83"/>
      <c r="S342" s="125"/>
      <c r="T342" s="83"/>
      <c r="U342" s="83"/>
      <c r="V342" s="83"/>
      <c r="W342" s="125"/>
      <c r="X342" s="63"/>
      <c r="Y342" s="125"/>
      <c r="Z342" s="125"/>
      <c r="AA342" s="126"/>
    </row>
    <row r="343" spans="1:27">
      <c r="A343" s="112"/>
      <c r="B343" s="83"/>
      <c r="C343" s="83"/>
      <c r="D343" s="191" t="s">
        <v>150</v>
      </c>
      <c r="E343" s="114" t="str">
        <f>IF(D343="","",(VLOOKUP(D343,'ENTER your residents names, etc'!$B$7:$C$256,2,FALSE)))</f>
        <v/>
      </c>
      <c r="F343" s="115"/>
      <c r="G343" s="116" t="str">
        <f t="shared" si="28"/>
        <v/>
      </c>
      <c r="H343" s="117" t="str">
        <f t="shared" si="29"/>
        <v/>
      </c>
      <c r="I343" s="118" t="str">
        <f t="shared" si="32"/>
        <v/>
      </c>
      <c r="J343" s="119" t="str">
        <f>IF('Falls Diary'!F343="","",IF(AND('Falls Diary'!F343&gt;=Graphs!$C$13,'Falls Diary'!F343&lt;=Graphs!$C$14),"yes","no"))</f>
        <v/>
      </c>
      <c r="K343" s="119" t="str">
        <f>IF('Falls Diary'!F343="","",(IF(Graphs!$C$15="all","yes",(IF(Graphs!$C$15=Table6[[#This Row],[Resident''s name]],"yes","no")))))</f>
        <v/>
      </c>
      <c r="L343" s="119" t="str">
        <f t="shared" si="30"/>
        <v/>
      </c>
      <c r="M343" s="120"/>
      <c r="N343" s="121" t="str">
        <f t="shared" si="31"/>
        <v/>
      </c>
      <c r="O343" s="113"/>
      <c r="P343" s="128"/>
      <c r="Q343" s="125"/>
      <c r="R343" s="83"/>
      <c r="S343" s="125"/>
      <c r="T343" s="83"/>
      <c r="U343" s="83"/>
      <c r="V343" s="83"/>
      <c r="W343" s="125"/>
      <c r="X343" s="63"/>
      <c r="Y343" s="125"/>
      <c r="Z343" s="125"/>
      <c r="AA343" s="126"/>
    </row>
    <row r="344" spans="1:27">
      <c r="A344" s="112"/>
      <c r="B344" s="83"/>
      <c r="C344" s="83"/>
      <c r="D344" s="191" t="s">
        <v>150</v>
      </c>
      <c r="E344" s="114" t="str">
        <f>IF(D344="","",(VLOOKUP(D344,'ENTER your residents names, etc'!$B$7:$C$256,2,FALSE)))</f>
        <v/>
      </c>
      <c r="F344" s="115"/>
      <c r="G344" s="116" t="str">
        <f t="shared" si="28"/>
        <v/>
      </c>
      <c r="H344" s="117" t="str">
        <f t="shared" si="29"/>
        <v/>
      </c>
      <c r="I344" s="118" t="str">
        <f t="shared" si="32"/>
        <v/>
      </c>
      <c r="J344" s="119" t="str">
        <f>IF('Falls Diary'!F344="","",IF(AND('Falls Diary'!F344&gt;=Graphs!$C$13,'Falls Diary'!F344&lt;=Graphs!$C$14),"yes","no"))</f>
        <v/>
      </c>
      <c r="K344" s="119" t="str">
        <f>IF('Falls Diary'!F344="","",(IF(Graphs!$C$15="all","yes",(IF(Graphs!$C$15=Table6[[#This Row],[Resident''s name]],"yes","no")))))</f>
        <v/>
      </c>
      <c r="L344" s="119" t="str">
        <f t="shared" si="30"/>
        <v/>
      </c>
      <c r="M344" s="120"/>
      <c r="N344" s="121" t="str">
        <f t="shared" si="31"/>
        <v/>
      </c>
      <c r="O344" s="113"/>
      <c r="P344" s="128"/>
      <c r="Q344" s="125"/>
      <c r="R344" s="83"/>
      <c r="S344" s="125"/>
      <c r="T344" s="83"/>
      <c r="U344" s="83"/>
      <c r="V344" s="83"/>
      <c r="W344" s="125"/>
      <c r="X344" s="63"/>
      <c r="Y344" s="125"/>
      <c r="Z344" s="125"/>
      <c r="AA344" s="126"/>
    </row>
    <row r="345" spans="1:27">
      <c r="A345" s="112"/>
      <c r="B345" s="83"/>
      <c r="C345" s="83"/>
      <c r="D345" s="191" t="s">
        <v>150</v>
      </c>
      <c r="E345" s="114" t="str">
        <f>IF(D345="","",(VLOOKUP(D345,'ENTER your residents names, etc'!$B$7:$C$256,2,FALSE)))</f>
        <v/>
      </c>
      <c r="F345" s="115"/>
      <c r="G345" s="116" t="str">
        <f t="shared" si="28"/>
        <v/>
      </c>
      <c r="H345" s="117" t="str">
        <f t="shared" si="29"/>
        <v/>
      </c>
      <c r="I345" s="118" t="str">
        <f t="shared" si="32"/>
        <v/>
      </c>
      <c r="J345" s="119" t="str">
        <f>IF('Falls Diary'!F345="","",IF(AND('Falls Diary'!F345&gt;=Graphs!$C$13,'Falls Diary'!F345&lt;=Graphs!$C$14),"yes","no"))</f>
        <v/>
      </c>
      <c r="K345" s="119" t="str">
        <f>IF('Falls Diary'!F345="","",(IF(Graphs!$C$15="all","yes",(IF(Graphs!$C$15=Table6[[#This Row],[Resident''s name]],"yes","no")))))</f>
        <v/>
      </c>
      <c r="L345" s="119" t="str">
        <f t="shared" si="30"/>
        <v/>
      </c>
      <c r="M345" s="120"/>
      <c r="N345" s="121" t="str">
        <f t="shared" si="31"/>
        <v/>
      </c>
      <c r="O345" s="113"/>
      <c r="P345" s="128"/>
      <c r="Q345" s="125"/>
      <c r="R345" s="83"/>
      <c r="S345" s="125"/>
      <c r="T345" s="83"/>
      <c r="U345" s="83"/>
      <c r="V345" s="83"/>
      <c r="W345" s="125"/>
      <c r="X345" s="63"/>
      <c r="Y345" s="125"/>
      <c r="Z345" s="125"/>
      <c r="AA345" s="126"/>
    </row>
    <row r="346" spans="1:27">
      <c r="A346" s="112"/>
      <c r="B346" s="83"/>
      <c r="C346" s="83"/>
      <c r="D346" s="191" t="s">
        <v>150</v>
      </c>
      <c r="E346" s="114" t="str">
        <f>IF(D346="","",(VLOOKUP(D346,'ENTER your residents names, etc'!$B$7:$C$256,2,FALSE)))</f>
        <v/>
      </c>
      <c r="F346" s="115"/>
      <c r="G346" s="116" t="str">
        <f t="shared" si="28"/>
        <v/>
      </c>
      <c r="H346" s="117" t="str">
        <f t="shared" si="29"/>
        <v/>
      </c>
      <c r="I346" s="118" t="str">
        <f t="shared" si="32"/>
        <v/>
      </c>
      <c r="J346" s="119" t="str">
        <f>IF('Falls Diary'!F346="","",IF(AND('Falls Diary'!F346&gt;=Graphs!$C$13,'Falls Diary'!F346&lt;=Graphs!$C$14),"yes","no"))</f>
        <v/>
      </c>
      <c r="K346" s="119" t="str">
        <f>IF('Falls Diary'!F346="","",(IF(Graphs!$C$15="all","yes",(IF(Graphs!$C$15=Table6[[#This Row],[Resident''s name]],"yes","no")))))</f>
        <v/>
      </c>
      <c r="L346" s="119" t="str">
        <f t="shared" si="30"/>
        <v/>
      </c>
      <c r="M346" s="120"/>
      <c r="N346" s="121" t="str">
        <f t="shared" si="31"/>
        <v/>
      </c>
      <c r="O346" s="113"/>
      <c r="P346" s="128"/>
      <c r="Q346" s="125"/>
      <c r="R346" s="83"/>
      <c r="S346" s="125"/>
      <c r="T346" s="83"/>
      <c r="U346" s="83"/>
      <c r="V346" s="83"/>
      <c r="W346" s="125"/>
      <c r="X346" s="63"/>
      <c r="Y346" s="125"/>
      <c r="Z346" s="125"/>
      <c r="AA346" s="126"/>
    </row>
    <row r="347" spans="1:27">
      <c r="A347" s="112"/>
      <c r="B347" s="83"/>
      <c r="C347" s="83"/>
      <c r="D347" s="191" t="s">
        <v>150</v>
      </c>
      <c r="E347" s="114" t="str">
        <f>IF(D347="","",(VLOOKUP(D347,'ENTER your residents names, etc'!$B$7:$C$256,2,FALSE)))</f>
        <v/>
      </c>
      <c r="F347" s="115"/>
      <c r="G347" s="116" t="str">
        <f t="shared" si="28"/>
        <v/>
      </c>
      <c r="H347" s="117" t="str">
        <f t="shared" si="29"/>
        <v/>
      </c>
      <c r="I347" s="118" t="str">
        <f t="shared" si="32"/>
        <v/>
      </c>
      <c r="J347" s="119" t="str">
        <f>IF('Falls Diary'!F347="","",IF(AND('Falls Diary'!F347&gt;=Graphs!$C$13,'Falls Diary'!F347&lt;=Graphs!$C$14),"yes","no"))</f>
        <v/>
      </c>
      <c r="K347" s="119" t="str">
        <f>IF('Falls Diary'!F347="","",(IF(Graphs!$C$15="all","yes",(IF(Graphs!$C$15=Table6[[#This Row],[Resident''s name]],"yes","no")))))</f>
        <v/>
      </c>
      <c r="L347" s="119" t="str">
        <f t="shared" si="30"/>
        <v/>
      </c>
      <c r="M347" s="120"/>
      <c r="N347" s="121" t="str">
        <f t="shared" si="31"/>
        <v/>
      </c>
      <c r="O347" s="113"/>
      <c r="P347" s="128"/>
      <c r="Q347" s="125"/>
      <c r="R347" s="83"/>
      <c r="S347" s="125"/>
      <c r="T347" s="83"/>
      <c r="U347" s="83"/>
      <c r="V347" s="83"/>
      <c r="W347" s="125"/>
      <c r="X347" s="63"/>
      <c r="Y347" s="125"/>
      <c r="Z347" s="125"/>
      <c r="AA347" s="126"/>
    </row>
    <row r="348" spans="1:27">
      <c r="A348" s="112"/>
      <c r="B348" s="83"/>
      <c r="C348" s="83"/>
      <c r="D348" s="191" t="s">
        <v>150</v>
      </c>
      <c r="E348" s="114" t="str">
        <f>IF(D348="","",(VLOOKUP(D348,'ENTER your residents names, etc'!$B$7:$C$256,2,FALSE)))</f>
        <v/>
      </c>
      <c r="F348" s="115"/>
      <c r="G348" s="116" t="str">
        <f t="shared" si="28"/>
        <v/>
      </c>
      <c r="H348" s="117" t="str">
        <f t="shared" si="29"/>
        <v/>
      </c>
      <c r="I348" s="118" t="str">
        <f t="shared" si="32"/>
        <v/>
      </c>
      <c r="J348" s="119" t="str">
        <f>IF('Falls Diary'!F348="","",IF(AND('Falls Diary'!F348&gt;=Graphs!$C$13,'Falls Diary'!F348&lt;=Graphs!$C$14),"yes","no"))</f>
        <v/>
      </c>
      <c r="K348" s="119" t="str">
        <f>IF('Falls Diary'!F348="","",(IF(Graphs!$C$15="all","yes",(IF(Graphs!$C$15=Table6[[#This Row],[Resident''s name]],"yes","no")))))</f>
        <v/>
      </c>
      <c r="L348" s="119" t="str">
        <f t="shared" si="30"/>
        <v/>
      </c>
      <c r="M348" s="120"/>
      <c r="N348" s="121" t="str">
        <f t="shared" si="31"/>
        <v/>
      </c>
      <c r="O348" s="113"/>
      <c r="P348" s="128"/>
      <c r="Q348" s="125"/>
      <c r="R348" s="83"/>
      <c r="S348" s="125"/>
      <c r="T348" s="83"/>
      <c r="U348" s="83"/>
      <c r="V348" s="83"/>
      <c r="W348" s="125"/>
      <c r="X348" s="63"/>
      <c r="Y348" s="125"/>
      <c r="Z348" s="125"/>
      <c r="AA348" s="126"/>
    </row>
    <row r="349" spans="1:27">
      <c r="A349" s="112"/>
      <c r="B349" s="83"/>
      <c r="C349" s="83"/>
      <c r="D349" s="191" t="s">
        <v>150</v>
      </c>
      <c r="E349" s="114" t="str">
        <f>IF(D349="","",(VLOOKUP(D349,'ENTER your residents names, etc'!$B$7:$C$256,2,FALSE)))</f>
        <v/>
      </c>
      <c r="F349" s="115"/>
      <c r="G349" s="116" t="str">
        <f t="shared" si="28"/>
        <v/>
      </c>
      <c r="H349" s="117" t="str">
        <f t="shared" si="29"/>
        <v/>
      </c>
      <c r="I349" s="118" t="str">
        <f t="shared" si="32"/>
        <v/>
      </c>
      <c r="J349" s="119" t="str">
        <f>IF('Falls Diary'!F349="","",IF(AND('Falls Diary'!F349&gt;=Graphs!$C$13,'Falls Diary'!F349&lt;=Graphs!$C$14),"yes","no"))</f>
        <v/>
      </c>
      <c r="K349" s="119" t="str">
        <f>IF('Falls Diary'!F349="","",(IF(Graphs!$C$15="all","yes",(IF(Graphs!$C$15=Table6[[#This Row],[Resident''s name]],"yes","no")))))</f>
        <v/>
      </c>
      <c r="L349" s="119" t="str">
        <f t="shared" si="30"/>
        <v/>
      </c>
      <c r="M349" s="120"/>
      <c r="N349" s="121" t="str">
        <f t="shared" si="31"/>
        <v/>
      </c>
      <c r="O349" s="113"/>
      <c r="P349" s="128"/>
      <c r="Q349" s="125"/>
      <c r="R349" s="83"/>
      <c r="S349" s="125"/>
      <c r="T349" s="83"/>
      <c r="U349" s="83"/>
      <c r="V349" s="83"/>
      <c r="W349" s="125"/>
      <c r="X349" s="63"/>
      <c r="Y349" s="125"/>
      <c r="Z349" s="125"/>
      <c r="AA349" s="126"/>
    </row>
    <row r="350" spans="1:27">
      <c r="A350" s="112"/>
      <c r="B350" s="83"/>
      <c r="C350" s="83"/>
      <c r="D350" s="191" t="s">
        <v>150</v>
      </c>
      <c r="E350" s="114" t="str">
        <f>IF(D350="","",(VLOOKUP(D350,'ENTER your residents names, etc'!$B$7:$C$256,2,FALSE)))</f>
        <v/>
      </c>
      <c r="F350" s="115"/>
      <c r="G350" s="116" t="str">
        <f t="shared" si="28"/>
        <v/>
      </c>
      <c r="H350" s="117" t="str">
        <f t="shared" si="29"/>
        <v/>
      </c>
      <c r="I350" s="118" t="str">
        <f t="shared" si="32"/>
        <v/>
      </c>
      <c r="J350" s="119" t="str">
        <f>IF('Falls Diary'!F350="","",IF(AND('Falls Diary'!F350&gt;=Graphs!$C$13,'Falls Diary'!F350&lt;=Graphs!$C$14),"yes","no"))</f>
        <v/>
      </c>
      <c r="K350" s="119" t="str">
        <f>IF('Falls Diary'!F350="","",(IF(Graphs!$C$15="all","yes",(IF(Graphs!$C$15=Table6[[#This Row],[Resident''s name]],"yes","no")))))</f>
        <v/>
      </c>
      <c r="L350" s="119" t="str">
        <f t="shared" si="30"/>
        <v/>
      </c>
      <c r="M350" s="120"/>
      <c r="N350" s="121" t="str">
        <f t="shared" si="31"/>
        <v/>
      </c>
      <c r="O350" s="113"/>
      <c r="P350" s="128"/>
      <c r="Q350" s="125"/>
      <c r="R350" s="83"/>
      <c r="S350" s="125"/>
      <c r="T350" s="83"/>
      <c r="U350" s="83"/>
      <c r="V350" s="83"/>
      <c r="W350" s="125"/>
      <c r="X350" s="63"/>
      <c r="Y350" s="125"/>
      <c r="Z350" s="125"/>
      <c r="AA350" s="126"/>
    </row>
    <row r="351" spans="1:27">
      <c r="A351" s="112"/>
      <c r="B351" s="83"/>
      <c r="C351" s="83"/>
      <c r="D351" s="191" t="s">
        <v>150</v>
      </c>
      <c r="E351" s="114" t="str">
        <f>IF(D351="","",(VLOOKUP(D351,'ENTER your residents names, etc'!$B$7:$C$256,2,FALSE)))</f>
        <v/>
      </c>
      <c r="F351" s="115"/>
      <c r="G351" s="116" t="str">
        <f t="shared" si="28"/>
        <v/>
      </c>
      <c r="H351" s="117" t="str">
        <f t="shared" si="29"/>
        <v/>
      </c>
      <c r="I351" s="118" t="str">
        <f t="shared" si="32"/>
        <v/>
      </c>
      <c r="J351" s="119" t="str">
        <f>IF('Falls Diary'!F351="","",IF(AND('Falls Diary'!F351&gt;=Graphs!$C$13,'Falls Diary'!F351&lt;=Graphs!$C$14),"yes","no"))</f>
        <v/>
      </c>
      <c r="K351" s="119" t="str">
        <f>IF('Falls Diary'!F351="","",(IF(Graphs!$C$15="all","yes",(IF(Graphs!$C$15=Table6[[#This Row],[Resident''s name]],"yes","no")))))</f>
        <v/>
      </c>
      <c r="L351" s="119" t="str">
        <f t="shared" si="30"/>
        <v/>
      </c>
      <c r="M351" s="120"/>
      <c r="N351" s="121" t="str">
        <f t="shared" si="31"/>
        <v/>
      </c>
      <c r="O351" s="113"/>
      <c r="P351" s="128"/>
      <c r="Q351" s="125"/>
      <c r="R351" s="83"/>
      <c r="S351" s="125"/>
      <c r="T351" s="83"/>
      <c r="U351" s="83"/>
      <c r="V351" s="83"/>
      <c r="W351" s="125"/>
      <c r="X351" s="63"/>
      <c r="Y351" s="125"/>
      <c r="Z351" s="125"/>
      <c r="AA351" s="126"/>
    </row>
    <row r="352" spans="1:27">
      <c r="A352" s="112"/>
      <c r="B352" s="83"/>
      <c r="C352" s="83"/>
      <c r="D352" s="191" t="s">
        <v>150</v>
      </c>
      <c r="E352" s="114" t="str">
        <f>IF(D352="","",(VLOOKUP(D352,'ENTER your residents names, etc'!$B$7:$C$256,2,FALSE)))</f>
        <v/>
      </c>
      <c r="F352" s="115"/>
      <c r="G352" s="116" t="str">
        <f t="shared" si="28"/>
        <v/>
      </c>
      <c r="H352" s="117" t="str">
        <f t="shared" si="29"/>
        <v/>
      </c>
      <c r="I352" s="118" t="str">
        <f t="shared" si="32"/>
        <v/>
      </c>
      <c r="J352" s="119" t="str">
        <f>IF('Falls Diary'!F352="","",IF(AND('Falls Diary'!F352&gt;=Graphs!$C$13,'Falls Diary'!F352&lt;=Graphs!$C$14),"yes","no"))</f>
        <v/>
      </c>
      <c r="K352" s="119" t="str">
        <f>IF('Falls Diary'!F352="","",(IF(Graphs!$C$15="all","yes",(IF(Graphs!$C$15=Table6[[#This Row],[Resident''s name]],"yes","no")))))</f>
        <v/>
      </c>
      <c r="L352" s="119" t="str">
        <f t="shared" si="30"/>
        <v/>
      </c>
      <c r="M352" s="120"/>
      <c r="N352" s="121" t="str">
        <f t="shared" si="31"/>
        <v/>
      </c>
      <c r="O352" s="113"/>
      <c r="P352" s="128"/>
      <c r="Q352" s="125"/>
      <c r="R352" s="83"/>
      <c r="S352" s="125"/>
      <c r="T352" s="83"/>
      <c r="U352" s="83"/>
      <c r="V352" s="83"/>
      <c r="W352" s="125"/>
      <c r="X352" s="63"/>
      <c r="Y352" s="125"/>
      <c r="Z352" s="125"/>
      <c r="AA352" s="126"/>
    </row>
    <row r="353" spans="1:27">
      <c r="A353" s="112"/>
      <c r="B353" s="83"/>
      <c r="C353" s="83"/>
      <c r="D353" s="191" t="s">
        <v>150</v>
      </c>
      <c r="E353" s="114" t="str">
        <f>IF(D353="","",(VLOOKUP(D353,'ENTER your residents names, etc'!$B$7:$C$256,2,FALSE)))</f>
        <v/>
      </c>
      <c r="F353" s="115"/>
      <c r="G353" s="116" t="str">
        <f t="shared" si="28"/>
        <v/>
      </c>
      <c r="H353" s="117" t="str">
        <f t="shared" si="29"/>
        <v/>
      </c>
      <c r="I353" s="118" t="str">
        <f t="shared" si="32"/>
        <v/>
      </c>
      <c r="J353" s="119" t="str">
        <f>IF('Falls Diary'!F353="","",IF(AND('Falls Diary'!F353&gt;=Graphs!$C$13,'Falls Diary'!F353&lt;=Graphs!$C$14),"yes","no"))</f>
        <v/>
      </c>
      <c r="K353" s="119" t="str">
        <f>IF('Falls Diary'!F353="","",(IF(Graphs!$C$15="all","yes",(IF(Graphs!$C$15=Table6[[#This Row],[Resident''s name]],"yes","no")))))</f>
        <v/>
      </c>
      <c r="L353" s="119" t="str">
        <f t="shared" si="30"/>
        <v/>
      </c>
      <c r="M353" s="120"/>
      <c r="N353" s="121" t="str">
        <f t="shared" si="31"/>
        <v/>
      </c>
      <c r="O353" s="113"/>
      <c r="P353" s="128"/>
      <c r="Q353" s="125"/>
      <c r="R353" s="83"/>
      <c r="S353" s="125"/>
      <c r="T353" s="83"/>
      <c r="U353" s="83"/>
      <c r="V353" s="83"/>
      <c r="W353" s="125"/>
      <c r="X353" s="63"/>
      <c r="Y353" s="125"/>
      <c r="Z353" s="125"/>
      <c r="AA353" s="126"/>
    </row>
    <row r="354" spans="1:27">
      <c r="A354" s="112"/>
      <c r="B354" s="83"/>
      <c r="C354" s="83"/>
      <c r="D354" s="191" t="s">
        <v>150</v>
      </c>
      <c r="E354" s="114" t="str">
        <f>IF(D354="","",(VLOOKUP(D354,'ENTER your residents names, etc'!$B$7:$C$256,2,FALSE)))</f>
        <v/>
      </c>
      <c r="F354" s="115"/>
      <c r="G354" s="116" t="str">
        <f t="shared" si="28"/>
        <v/>
      </c>
      <c r="H354" s="117" t="str">
        <f t="shared" si="29"/>
        <v/>
      </c>
      <c r="I354" s="118" t="str">
        <f t="shared" si="32"/>
        <v/>
      </c>
      <c r="J354" s="119" t="str">
        <f>IF('Falls Diary'!F354="","",IF(AND('Falls Diary'!F354&gt;=Graphs!$C$13,'Falls Diary'!F354&lt;=Graphs!$C$14),"yes","no"))</f>
        <v/>
      </c>
      <c r="K354" s="119" t="str">
        <f>IF('Falls Diary'!F354="","",(IF(Graphs!$C$15="all","yes",(IF(Graphs!$C$15=Table6[[#This Row],[Resident''s name]],"yes","no")))))</f>
        <v/>
      </c>
      <c r="L354" s="119" t="str">
        <f t="shared" si="30"/>
        <v/>
      </c>
      <c r="M354" s="120"/>
      <c r="N354" s="121" t="str">
        <f t="shared" si="31"/>
        <v/>
      </c>
      <c r="O354" s="113"/>
      <c r="P354" s="128"/>
      <c r="Q354" s="125"/>
      <c r="R354" s="83"/>
      <c r="S354" s="125"/>
      <c r="T354" s="83"/>
      <c r="U354" s="83"/>
      <c r="V354" s="83"/>
      <c r="W354" s="125"/>
      <c r="X354" s="63"/>
      <c r="Y354" s="125"/>
      <c r="Z354" s="125"/>
      <c r="AA354" s="126"/>
    </row>
    <row r="355" spans="1:27">
      <c r="A355" s="112"/>
      <c r="B355" s="83"/>
      <c r="C355" s="83"/>
      <c r="D355" s="191" t="s">
        <v>150</v>
      </c>
      <c r="E355" s="114" t="str">
        <f>IF(D355="","",(VLOOKUP(D355,'ENTER your residents names, etc'!$B$7:$C$256,2,FALSE)))</f>
        <v/>
      </c>
      <c r="F355" s="115"/>
      <c r="G355" s="116" t="str">
        <f t="shared" si="28"/>
        <v/>
      </c>
      <c r="H355" s="117" t="str">
        <f t="shared" si="29"/>
        <v/>
      </c>
      <c r="I355" s="118" t="str">
        <f t="shared" si="32"/>
        <v/>
      </c>
      <c r="J355" s="119" t="str">
        <f>IF('Falls Diary'!F355="","",IF(AND('Falls Diary'!F355&gt;=Graphs!$C$13,'Falls Diary'!F355&lt;=Graphs!$C$14),"yes","no"))</f>
        <v/>
      </c>
      <c r="K355" s="119" t="str">
        <f>IF('Falls Diary'!F355="","",(IF(Graphs!$C$15="all","yes",(IF(Graphs!$C$15=Table6[[#This Row],[Resident''s name]],"yes","no")))))</f>
        <v/>
      </c>
      <c r="L355" s="119" t="str">
        <f t="shared" si="30"/>
        <v/>
      </c>
      <c r="M355" s="120"/>
      <c r="N355" s="121" t="str">
        <f t="shared" si="31"/>
        <v/>
      </c>
      <c r="O355" s="113"/>
      <c r="P355" s="128"/>
      <c r="Q355" s="125"/>
      <c r="R355" s="83"/>
      <c r="S355" s="125"/>
      <c r="T355" s="83"/>
      <c r="U355" s="83"/>
      <c r="V355" s="83"/>
      <c r="W355" s="125"/>
      <c r="X355" s="63"/>
      <c r="Y355" s="125"/>
      <c r="Z355" s="125"/>
      <c r="AA355" s="126"/>
    </row>
    <row r="356" spans="1:27">
      <c r="A356" s="112"/>
      <c r="B356" s="83"/>
      <c r="C356" s="83"/>
      <c r="D356" s="191" t="s">
        <v>150</v>
      </c>
      <c r="E356" s="114" t="str">
        <f>IF(D356="","",(VLOOKUP(D356,'ENTER your residents names, etc'!$B$7:$C$256,2,FALSE)))</f>
        <v/>
      </c>
      <c r="F356" s="115"/>
      <c r="G356" s="116" t="str">
        <f t="shared" si="28"/>
        <v/>
      </c>
      <c r="H356" s="117" t="str">
        <f t="shared" si="29"/>
        <v/>
      </c>
      <c r="I356" s="118" t="str">
        <f t="shared" si="32"/>
        <v/>
      </c>
      <c r="J356" s="119" t="str">
        <f>IF('Falls Diary'!F356="","",IF(AND('Falls Diary'!F356&gt;=Graphs!$C$13,'Falls Diary'!F356&lt;=Graphs!$C$14),"yes","no"))</f>
        <v/>
      </c>
      <c r="K356" s="119" t="str">
        <f>IF('Falls Diary'!F356="","",(IF(Graphs!$C$15="all","yes",(IF(Graphs!$C$15=Table6[[#This Row],[Resident''s name]],"yes","no")))))</f>
        <v/>
      </c>
      <c r="L356" s="119" t="str">
        <f t="shared" si="30"/>
        <v/>
      </c>
      <c r="M356" s="120"/>
      <c r="N356" s="121" t="str">
        <f t="shared" si="31"/>
        <v/>
      </c>
      <c r="O356" s="113"/>
      <c r="P356" s="128"/>
      <c r="Q356" s="125"/>
      <c r="R356" s="83"/>
      <c r="S356" s="125"/>
      <c r="T356" s="83"/>
      <c r="U356" s="83"/>
      <c r="V356" s="83"/>
      <c r="W356" s="125"/>
      <c r="X356" s="63"/>
      <c r="Y356" s="125"/>
      <c r="Z356" s="125"/>
      <c r="AA356" s="126"/>
    </row>
    <row r="357" spans="1:27">
      <c r="A357" s="112"/>
      <c r="B357" s="83"/>
      <c r="C357" s="83"/>
      <c r="D357" s="191" t="s">
        <v>150</v>
      </c>
      <c r="E357" s="114" t="str">
        <f>IF(D357="","",(VLOOKUP(D357,'ENTER your residents names, etc'!$B$7:$C$256,2,FALSE)))</f>
        <v/>
      </c>
      <c r="F357" s="115"/>
      <c r="G357" s="116" t="str">
        <f t="shared" si="28"/>
        <v/>
      </c>
      <c r="H357" s="117" t="str">
        <f t="shared" si="29"/>
        <v/>
      </c>
      <c r="I357" s="118" t="str">
        <f t="shared" si="32"/>
        <v/>
      </c>
      <c r="J357" s="119" t="str">
        <f>IF('Falls Diary'!F357="","",IF(AND('Falls Diary'!F357&gt;=Graphs!$C$13,'Falls Diary'!F357&lt;=Graphs!$C$14),"yes","no"))</f>
        <v/>
      </c>
      <c r="K357" s="119" t="str">
        <f>IF('Falls Diary'!F357="","",(IF(Graphs!$C$15="all","yes",(IF(Graphs!$C$15=Table6[[#This Row],[Resident''s name]],"yes","no")))))</f>
        <v/>
      </c>
      <c r="L357" s="119" t="str">
        <f t="shared" si="30"/>
        <v/>
      </c>
      <c r="M357" s="120"/>
      <c r="N357" s="121" t="str">
        <f t="shared" si="31"/>
        <v/>
      </c>
      <c r="O357" s="113"/>
      <c r="P357" s="128"/>
      <c r="Q357" s="125"/>
      <c r="R357" s="83"/>
      <c r="S357" s="125"/>
      <c r="T357" s="83"/>
      <c r="U357" s="83"/>
      <c r="V357" s="83"/>
      <c r="W357" s="125"/>
      <c r="X357" s="63"/>
      <c r="Y357" s="125"/>
      <c r="Z357" s="125"/>
      <c r="AA357" s="126"/>
    </row>
    <row r="358" spans="1:27">
      <c r="A358" s="112"/>
      <c r="B358" s="83"/>
      <c r="C358" s="83"/>
      <c r="D358" s="191" t="s">
        <v>150</v>
      </c>
      <c r="E358" s="114" t="str">
        <f>IF(D358="","",(VLOOKUP(D358,'ENTER your residents names, etc'!$B$7:$C$256,2,FALSE)))</f>
        <v/>
      </c>
      <c r="F358" s="115"/>
      <c r="G358" s="116" t="str">
        <f t="shared" si="28"/>
        <v/>
      </c>
      <c r="H358" s="117" t="str">
        <f t="shared" si="29"/>
        <v/>
      </c>
      <c r="I358" s="118" t="str">
        <f t="shared" si="32"/>
        <v/>
      </c>
      <c r="J358" s="119" t="str">
        <f>IF('Falls Diary'!F358="","",IF(AND('Falls Diary'!F358&gt;=Graphs!$C$13,'Falls Diary'!F358&lt;=Graphs!$C$14),"yes","no"))</f>
        <v/>
      </c>
      <c r="K358" s="119" t="str">
        <f>IF('Falls Diary'!F358="","",(IF(Graphs!$C$15="all","yes",(IF(Graphs!$C$15=Table6[[#This Row],[Resident''s name]],"yes","no")))))</f>
        <v/>
      </c>
      <c r="L358" s="119" t="str">
        <f t="shared" si="30"/>
        <v/>
      </c>
      <c r="M358" s="120"/>
      <c r="N358" s="121" t="str">
        <f t="shared" si="31"/>
        <v/>
      </c>
      <c r="O358" s="113"/>
      <c r="P358" s="128"/>
      <c r="Q358" s="125"/>
      <c r="R358" s="83"/>
      <c r="S358" s="125"/>
      <c r="T358" s="83"/>
      <c r="U358" s="83"/>
      <c r="V358" s="83"/>
      <c r="W358" s="125"/>
      <c r="X358" s="63"/>
      <c r="Y358" s="125"/>
      <c r="Z358" s="125"/>
      <c r="AA358" s="126"/>
    </row>
    <row r="359" spans="1:27">
      <c r="A359" s="112"/>
      <c r="B359" s="83"/>
      <c r="C359" s="83"/>
      <c r="D359" s="191" t="s">
        <v>150</v>
      </c>
      <c r="E359" s="114" t="str">
        <f>IF(D359="","",(VLOOKUP(D359,'ENTER your residents names, etc'!$B$7:$C$256,2,FALSE)))</f>
        <v/>
      </c>
      <c r="F359" s="115"/>
      <c r="G359" s="116" t="str">
        <f t="shared" si="28"/>
        <v/>
      </c>
      <c r="H359" s="117" t="str">
        <f t="shared" si="29"/>
        <v/>
      </c>
      <c r="I359" s="118" t="str">
        <f t="shared" si="32"/>
        <v/>
      </c>
      <c r="J359" s="119" t="str">
        <f>IF('Falls Diary'!F359="","",IF(AND('Falls Diary'!F359&gt;=Graphs!$C$13,'Falls Diary'!F359&lt;=Graphs!$C$14),"yes","no"))</f>
        <v/>
      </c>
      <c r="K359" s="119" t="str">
        <f>IF('Falls Diary'!F359="","",(IF(Graphs!$C$15="all","yes",(IF(Graphs!$C$15=Table6[[#This Row],[Resident''s name]],"yes","no")))))</f>
        <v/>
      </c>
      <c r="L359" s="119" t="str">
        <f t="shared" si="30"/>
        <v/>
      </c>
      <c r="M359" s="120"/>
      <c r="N359" s="121" t="str">
        <f t="shared" si="31"/>
        <v/>
      </c>
      <c r="O359" s="113"/>
      <c r="P359" s="128"/>
      <c r="Q359" s="125"/>
      <c r="R359" s="83"/>
      <c r="S359" s="125"/>
      <c r="T359" s="83"/>
      <c r="U359" s="83"/>
      <c r="V359" s="83"/>
      <c r="W359" s="125"/>
      <c r="X359" s="63"/>
      <c r="Y359" s="125"/>
      <c r="Z359" s="125"/>
      <c r="AA359" s="126"/>
    </row>
    <row r="360" spans="1:27">
      <c r="A360" s="112"/>
      <c r="B360" s="83"/>
      <c r="C360" s="83"/>
      <c r="D360" s="191" t="s">
        <v>150</v>
      </c>
      <c r="E360" s="114" t="str">
        <f>IF(D360="","",(VLOOKUP(D360,'ENTER your residents names, etc'!$B$7:$C$256,2,FALSE)))</f>
        <v/>
      </c>
      <c r="F360" s="115"/>
      <c r="G360" s="116" t="str">
        <f t="shared" si="28"/>
        <v/>
      </c>
      <c r="H360" s="117" t="str">
        <f t="shared" si="29"/>
        <v/>
      </c>
      <c r="I360" s="118" t="str">
        <f t="shared" si="32"/>
        <v/>
      </c>
      <c r="J360" s="119" t="str">
        <f>IF('Falls Diary'!F360="","",IF(AND('Falls Diary'!F360&gt;=Graphs!$C$13,'Falls Diary'!F360&lt;=Graphs!$C$14),"yes","no"))</f>
        <v/>
      </c>
      <c r="K360" s="119" t="str">
        <f>IF('Falls Diary'!F360="","",(IF(Graphs!$C$15="all","yes",(IF(Graphs!$C$15=Table6[[#This Row],[Resident''s name]],"yes","no")))))</f>
        <v/>
      </c>
      <c r="L360" s="119" t="str">
        <f t="shared" si="30"/>
        <v/>
      </c>
      <c r="M360" s="120"/>
      <c r="N360" s="121" t="str">
        <f t="shared" si="31"/>
        <v/>
      </c>
      <c r="O360" s="113"/>
      <c r="P360" s="128"/>
      <c r="Q360" s="125"/>
      <c r="R360" s="83"/>
      <c r="S360" s="125"/>
      <c r="T360" s="83"/>
      <c r="U360" s="83"/>
      <c r="V360" s="83"/>
      <c r="W360" s="125"/>
      <c r="X360" s="63"/>
      <c r="Y360" s="125"/>
      <c r="Z360" s="125"/>
      <c r="AA360" s="126"/>
    </row>
    <row r="361" spans="1:27">
      <c r="A361" s="112"/>
      <c r="B361" s="83"/>
      <c r="C361" s="83"/>
      <c r="D361" s="191" t="s">
        <v>150</v>
      </c>
      <c r="E361" s="114" t="str">
        <f>IF(D361="","",(VLOOKUP(D361,'ENTER your residents names, etc'!$B$7:$C$256,2,FALSE)))</f>
        <v/>
      </c>
      <c r="F361" s="115"/>
      <c r="G361" s="116" t="str">
        <f t="shared" si="28"/>
        <v/>
      </c>
      <c r="H361" s="117" t="str">
        <f t="shared" si="29"/>
        <v/>
      </c>
      <c r="I361" s="118" t="str">
        <f t="shared" si="32"/>
        <v/>
      </c>
      <c r="J361" s="119" t="str">
        <f>IF('Falls Diary'!F361="","",IF(AND('Falls Diary'!F361&gt;=Graphs!$C$13,'Falls Diary'!F361&lt;=Graphs!$C$14),"yes","no"))</f>
        <v/>
      </c>
      <c r="K361" s="119" t="str">
        <f>IF('Falls Diary'!F361="","",(IF(Graphs!$C$15="all","yes",(IF(Graphs!$C$15=Table6[[#This Row],[Resident''s name]],"yes","no")))))</f>
        <v/>
      </c>
      <c r="L361" s="119" t="str">
        <f t="shared" si="30"/>
        <v/>
      </c>
      <c r="M361" s="120"/>
      <c r="N361" s="121" t="str">
        <f t="shared" si="31"/>
        <v/>
      </c>
      <c r="O361" s="113"/>
      <c r="P361" s="128"/>
      <c r="Q361" s="125"/>
      <c r="R361" s="83"/>
      <c r="S361" s="125"/>
      <c r="T361" s="83"/>
      <c r="U361" s="83"/>
      <c r="V361" s="83"/>
      <c r="W361" s="125"/>
      <c r="X361" s="63"/>
      <c r="Y361" s="125"/>
      <c r="Z361" s="125"/>
      <c r="AA361" s="126"/>
    </row>
    <row r="362" spans="1:27">
      <c r="A362" s="112"/>
      <c r="B362" s="83"/>
      <c r="C362" s="83"/>
      <c r="D362" s="191" t="s">
        <v>150</v>
      </c>
      <c r="E362" s="114" t="str">
        <f>IF(D362="","",(VLOOKUP(D362,'ENTER your residents names, etc'!$B$7:$C$256,2,FALSE)))</f>
        <v/>
      </c>
      <c r="F362" s="115"/>
      <c r="G362" s="116" t="str">
        <f t="shared" si="28"/>
        <v/>
      </c>
      <c r="H362" s="117" t="str">
        <f t="shared" si="29"/>
        <v/>
      </c>
      <c r="I362" s="118" t="str">
        <f t="shared" si="32"/>
        <v/>
      </c>
      <c r="J362" s="119" t="str">
        <f>IF('Falls Diary'!F362="","",IF(AND('Falls Diary'!F362&gt;=Graphs!$C$13,'Falls Diary'!F362&lt;=Graphs!$C$14),"yes","no"))</f>
        <v/>
      </c>
      <c r="K362" s="119" t="str">
        <f>IF('Falls Diary'!F362="","",(IF(Graphs!$C$15="all","yes",(IF(Graphs!$C$15=Table6[[#This Row],[Resident''s name]],"yes","no")))))</f>
        <v/>
      </c>
      <c r="L362" s="119" t="str">
        <f t="shared" si="30"/>
        <v/>
      </c>
      <c r="M362" s="120"/>
      <c r="N362" s="121" t="str">
        <f t="shared" si="31"/>
        <v/>
      </c>
      <c r="O362" s="113"/>
      <c r="P362" s="128"/>
      <c r="Q362" s="125"/>
      <c r="R362" s="83"/>
      <c r="S362" s="125"/>
      <c r="T362" s="83"/>
      <c r="U362" s="83"/>
      <c r="V362" s="83"/>
      <c r="W362" s="125"/>
      <c r="X362" s="63"/>
      <c r="Y362" s="125"/>
      <c r="Z362" s="125"/>
      <c r="AA362" s="126"/>
    </row>
    <row r="363" spans="1:27">
      <c r="A363" s="112"/>
      <c r="B363" s="83"/>
      <c r="C363" s="83"/>
      <c r="D363" s="191" t="s">
        <v>150</v>
      </c>
      <c r="E363" s="114" t="str">
        <f>IF(D363="","",(VLOOKUP(D363,'ENTER your residents names, etc'!$B$7:$C$256,2,FALSE)))</f>
        <v/>
      </c>
      <c r="F363" s="115"/>
      <c r="G363" s="116" t="str">
        <f t="shared" si="28"/>
        <v/>
      </c>
      <c r="H363" s="117" t="str">
        <f t="shared" si="29"/>
        <v/>
      </c>
      <c r="I363" s="118" t="str">
        <f t="shared" si="32"/>
        <v/>
      </c>
      <c r="J363" s="119" t="str">
        <f>IF('Falls Diary'!F363="","",IF(AND('Falls Diary'!F363&gt;=Graphs!$C$13,'Falls Diary'!F363&lt;=Graphs!$C$14),"yes","no"))</f>
        <v/>
      </c>
      <c r="K363" s="119" t="str">
        <f>IF('Falls Diary'!F363="","",(IF(Graphs!$C$15="all","yes",(IF(Graphs!$C$15=Table6[[#This Row],[Resident''s name]],"yes","no")))))</f>
        <v/>
      </c>
      <c r="L363" s="119" t="str">
        <f t="shared" si="30"/>
        <v/>
      </c>
      <c r="M363" s="120"/>
      <c r="N363" s="121" t="str">
        <f t="shared" si="31"/>
        <v/>
      </c>
      <c r="O363" s="113"/>
      <c r="P363" s="128"/>
      <c r="Q363" s="125"/>
      <c r="R363" s="83"/>
      <c r="S363" s="125"/>
      <c r="T363" s="83"/>
      <c r="U363" s="83"/>
      <c r="V363" s="83"/>
      <c r="W363" s="125"/>
      <c r="X363" s="63"/>
      <c r="Y363" s="125"/>
      <c r="Z363" s="125"/>
      <c r="AA363" s="126"/>
    </row>
    <row r="364" spans="1:27">
      <c r="A364" s="112"/>
      <c r="B364" s="83"/>
      <c r="C364" s="83"/>
      <c r="D364" s="191" t="s">
        <v>150</v>
      </c>
      <c r="E364" s="114" t="str">
        <f>IF(D364="","",(VLOOKUP(D364,'ENTER your residents names, etc'!$B$7:$C$256,2,FALSE)))</f>
        <v/>
      </c>
      <c r="F364" s="115"/>
      <c r="G364" s="116" t="str">
        <f t="shared" si="28"/>
        <v/>
      </c>
      <c r="H364" s="117" t="str">
        <f t="shared" si="29"/>
        <v/>
      </c>
      <c r="I364" s="118" t="str">
        <f t="shared" si="32"/>
        <v/>
      </c>
      <c r="J364" s="119" t="str">
        <f>IF('Falls Diary'!F364="","",IF(AND('Falls Diary'!F364&gt;=Graphs!$C$13,'Falls Diary'!F364&lt;=Graphs!$C$14),"yes","no"))</f>
        <v/>
      </c>
      <c r="K364" s="119" t="str">
        <f>IF('Falls Diary'!F364="","",(IF(Graphs!$C$15="all","yes",(IF(Graphs!$C$15=Table6[[#This Row],[Resident''s name]],"yes","no")))))</f>
        <v/>
      </c>
      <c r="L364" s="119" t="str">
        <f t="shared" si="30"/>
        <v/>
      </c>
      <c r="M364" s="120"/>
      <c r="N364" s="121" t="str">
        <f t="shared" si="31"/>
        <v/>
      </c>
      <c r="O364" s="113"/>
      <c r="P364" s="128"/>
      <c r="Q364" s="125"/>
      <c r="R364" s="83"/>
      <c r="S364" s="125"/>
      <c r="T364" s="83"/>
      <c r="U364" s="83"/>
      <c r="V364" s="83"/>
      <c r="W364" s="125"/>
      <c r="X364" s="63"/>
      <c r="Y364" s="125"/>
      <c r="Z364" s="125"/>
      <c r="AA364" s="126"/>
    </row>
    <row r="365" spans="1:27">
      <c r="A365" s="112"/>
      <c r="B365" s="83"/>
      <c r="C365" s="83"/>
      <c r="D365" s="191" t="s">
        <v>150</v>
      </c>
      <c r="E365" s="114" t="str">
        <f>IF(D365="","",(VLOOKUP(D365,'ENTER your residents names, etc'!$B$7:$C$256,2,FALSE)))</f>
        <v/>
      </c>
      <c r="F365" s="115"/>
      <c r="G365" s="116" t="str">
        <f t="shared" si="28"/>
        <v/>
      </c>
      <c r="H365" s="117" t="str">
        <f t="shared" si="29"/>
        <v/>
      </c>
      <c r="I365" s="118" t="str">
        <f t="shared" si="32"/>
        <v/>
      </c>
      <c r="J365" s="119" t="str">
        <f>IF('Falls Diary'!F365="","",IF(AND('Falls Diary'!F365&gt;=Graphs!$C$13,'Falls Diary'!F365&lt;=Graphs!$C$14),"yes","no"))</f>
        <v/>
      </c>
      <c r="K365" s="119" t="str">
        <f>IF('Falls Diary'!F365="","",(IF(Graphs!$C$15="all","yes",(IF(Graphs!$C$15=Table6[[#This Row],[Resident''s name]],"yes","no")))))</f>
        <v/>
      </c>
      <c r="L365" s="119" t="str">
        <f t="shared" si="30"/>
        <v/>
      </c>
      <c r="M365" s="120"/>
      <c r="N365" s="121" t="str">
        <f t="shared" si="31"/>
        <v/>
      </c>
      <c r="O365" s="113"/>
      <c r="P365" s="128"/>
      <c r="Q365" s="125"/>
      <c r="R365" s="83"/>
      <c r="S365" s="125"/>
      <c r="T365" s="83"/>
      <c r="U365" s="83"/>
      <c r="V365" s="83"/>
      <c r="W365" s="125"/>
      <c r="X365" s="63"/>
      <c r="Y365" s="125"/>
      <c r="Z365" s="125"/>
      <c r="AA365" s="126"/>
    </row>
    <row r="366" spans="1:27">
      <c r="A366" s="112"/>
      <c r="B366" s="83"/>
      <c r="C366" s="83"/>
      <c r="D366" s="191" t="s">
        <v>150</v>
      </c>
      <c r="E366" s="114" t="str">
        <f>IF(D366="","",(VLOOKUP(D366,'ENTER your residents names, etc'!$B$7:$C$256,2,FALSE)))</f>
        <v/>
      </c>
      <c r="F366" s="115"/>
      <c r="G366" s="116" t="str">
        <f t="shared" si="28"/>
        <v/>
      </c>
      <c r="H366" s="117" t="str">
        <f t="shared" si="29"/>
        <v/>
      </c>
      <c r="I366" s="118" t="str">
        <f t="shared" si="32"/>
        <v/>
      </c>
      <c r="J366" s="119" t="str">
        <f>IF('Falls Diary'!F366="","",IF(AND('Falls Diary'!F366&gt;=Graphs!$C$13,'Falls Diary'!F366&lt;=Graphs!$C$14),"yes","no"))</f>
        <v/>
      </c>
      <c r="K366" s="119" t="str">
        <f>IF('Falls Diary'!F366="","",(IF(Graphs!$C$15="all","yes",(IF(Graphs!$C$15=Table6[[#This Row],[Resident''s name]],"yes","no")))))</f>
        <v/>
      </c>
      <c r="L366" s="119" t="str">
        <f t="shared" si="30"/>
        <v/>
      </c>
      <c r="M366" s="120"/>
      <c r="N366" s="121" t="str">
        <f t="shared" si="31"/>
        <v/>
      </c>
      <c r="O366" s="113"/>
      <c r="P366" s="128"/>
      <c r="Q366" s="125"/>
      <c r="R366" s="83"/>
      <c r="S366" s="125"/>
      <c r="T366" s="83"/>
      <c r="U366" s="83"/>
      <c r="V366" s="83"/>
      <c r="W366" s="125"/>
      <c r="X366" s="63"/>
      <c r="Y366" s="125"/>
      <c r="Z366" s="125"/>
      <c r="AA366" s="126"/>
    </row>
    <row r="367" spans="1:27">
      <c r="A367" s="112"/>
      <c r="B367" s="83"/>
      <c r="C367" s="83"/>
      <c r="D367" s="191" t="s">
        <v>150</v>
      </c>
      <c r="E367" s="114" t="str">
        <f>IF(D367="","",(VLOOKUP(D367,'ENTER your residents names, etc'!$B$7:$C$256,2,FALSE)))</f>
        <v/>
      </c>
      <c r="F367" s="115"/>
      <c r="G367" s="116" t="str">
        <f t="shared" si="28"/>
        <v/>
      </c>
      <c r="H367" s="117" t="str">
        <f t="shared" si="29"/>
        <v/>
      </c>
      <c r="I367" s="118" t="str">
        <f t="shared" si="32"/>
        <v/>
      </c>
      <c r="J367" s="119" t="str">
        <f>IF('Falls Diary'!F367="","",IF(AND('Falls Diary'!F367&gt;=Graphs!$C$13,'Falls Diary'!F367&lt;=Graphs!$C$14),"yes","no"))</f>
        <v/>
      </c>
      <c r="K367" s="119" t="str">
        <f>IF('Falls Diary'!F367="","",(IF(Graphs!$C$15="all","yes",(IF(Graphs!$C$15=Table6[[#This Row],[Resident''s name]],"yes","no")))))</f>
        <v/>
      </c>
      <c r="L367" s="119" t="str">
        <f t="shared" si="30"/>
        <v/>
      </c>
      <c r="M367" s="120"/>
      <c r="N367" s="121" t="str">
        <f t="shared" si="31"/>
        <v/>
      </c>
      <c r="O367" s="113"/>
      <c r="P367" s="128"/>
      <c r="Q367" s="125"/>
      <c r="R367" s="83"/>
      <c r="S367" s="125"/>
      <c r="T367" s="83"/>
      <c r="U367" s="83"/>
      <c r="V367" s="83"/>
      <c r="W367" s="125"/>
      <c r="X367" s="63"/>
      <c r="Y367" s="125"/>
      <c r="Z367" s="125"/>
      <c r="AA367" s="126"/>
    </row>
    <row r="368" spans="1:27">
      <c r="A368" s="112"/>
      <c r="B368" s="83"/>
      <c r="C368" s="83"/>
      <c r="D368" s="191" t="s">
        <v>150</v>
      </c>
      <c r="E368" s="114" t="str">
        <f>IF(D368="","",(VLOOKUP(D368,'ENTER your residents names, etc'!$B$7:$C$256,2,FALSE)))</f>
        <v/>
      </c>
      <c r="F368" s="115"/>
      <c r="G368" s="116" t="str">
        <f t="shared" si="28"/>
        <v/>
      </c>
      <c r="H368" s="117" t="str">
        <f t="shared" si="29"/>
        <v/>
      </c>
      <c r="I368" s="118" t="str">
        <f t="shared" si="32"/>
        <v/>
      </c>
      <c r="J368" s="119" t="str">
        <f>IF('Falls Diary'!F368="","",IF(AND('Falls Diary'!F368&gt;=Graphs!$C$13,'Falls Diary'!F368&lt;=Graphs!$C$14),"yes","no"))</f>
        <v/>
      </c>
      <c r="K368" s="119" t="str">
        <f>IF('Falls Diary'!F368="","",(IF(Graphs!$C$15="all","yes",(IF(Graphs!$C$15=Table6[[#This Row],[Resident''s name]],"yes","no")))))</f>
        <v/>
      </c>
      <c r="L368" s="119" t="str">
        <f t="shared" si="30"/>
        <v/>
      </c>
      <c r="M368" s="120"/>
      <c r="N368" s="121" t="str">
        <f t="shared" si="31"/>
        <v/>
      </c>
      <c r="O368" s="113"/>
      <c r="P368" s="128"/>
      <c r="Q368" s="125"/>
      <c r="R368" s="83"/>
      <c r="S368" s="125"/>
      <c r="T368" s="83"/>
      <c r="U368" s="83"/>
      <c r="V368" s="83"/>
      <c r="W368" s="125"/>
      <c r="X368" s="63"/>
      <c r="Y368" s="125"/>
      <c r="Z368" s="125"/>
      <c r="AA368" s="126"/>
    </row>
    <row r="369" spans="1:27">
      <c r="A369" s="112"/>
      <c r="B369" s="83"/>
      <c r="C369" s="83"/>
      <c r="D369" s="191" t="s">
        <v>150</v>
      </c>
      <c r="E369" s="114" t="str">
        <f>IF(D369="","",(VLOOKUP(D369,'ENTER your residents names, etc'!$B$7:$C$256,2,FALSE)))</f>
        <v/>
      </c>
      <c r="F369" s="115"/>
      <c r="G369" s="116" t="str">
        <f t="shared" si="28"/>
        <v/>
      </c>
      <c r="H369" s="117" t="str">
        <f t="shared" si="29"/>
        <v/>
      </c>
      <c r="I369" s="118" t="str">
        <f t="shared" si="32"/>
        <v/>
      </c>
      <c r="J369" s="119" t="str">
        <f>IF('Falls Diary'!F369="","",IF(AND('Falls Diary'!F369&gt;=Graphs!$C$13,'Falls Diary'!F369&lt;=Graphs!$C$14),"yes","no"))</f>
        <v/>
      </c>
      <c r="K369" s="119" t="str">
        <f>IF('Falls Diary'!F369="","",(IF(Graphs!$C$15="all","yes",(IF(Graphs!$C$15=Table6[[#This Row],[Resident''s name]],"yes","no")))))</f>
        <v/>
      </c>
      <c r="L369" s="119" t="str">
        <f t="shared" si="30"/>
        <v/>
      </c>
      <c r="M369" s="120"/>
      <c r="N369" s="121" t="str">
        <f t="shared" si="31"/>
        <v/>
      </c>
      <c r="O369" s="113"/>
      <c r="P369" s="128"/>
      <c r="Q369" s="125"/>
      <c r="R369" s="83"/>
      <c r="S369" s="125"/>
      <c r="T369" s="83"/>
      <c r="U369" s="83"/>
      <c r="V369" s="83"/>
      <c r="W369" s="125"/>
      <c r="X369" s="63"/>
      <c r="Y369" s="125"/>
      <c r="Z369" s="125"/>
      <c r="AA369" s="126"/>
    </row>
    <row r="370" spans="1:27">
      <c r="A370" s="112"/>
      <c r="B370" s="83"/>
      <c r="C370" s="83"/>
      <c r="D370" s="191" t="s">
        <v>150</v>
      </c>
      <c r="E370" s="114" t="str">
        <f>IF(D370="","",(VLOOKUP(D370,'ENTER your residents names, etc'!$B$7:$C$256,2,FALSE)))</f>
        <v/>
      </c>
      <c r="F370" s="115"/>
      <c r="G370" s="116" t="str">
        <f t="shared" si="28"/>
        <v/>
      </c>
      <c r="H370" s="117" t="str">
        <f t="shared" si="29"/>
        <v/>
      </c>
      <c r="I370" s="118" t="str">
        <f t="shared" si="32"/>
        <v/>
      </c>
      <c r="J370" s="119" t="str">
        <f>IF('Falls Diary'!F370="","",IF(AND('Falls Diary'!F370&gt;=Graphs!$C$13,'Falls Diary'!F370&lt;=Graphs!$C$14),"yes","no"))</f>
        <v/>
      </c>
      <c r="K370" s="119" t="str">
        <f>IF('Falls Diary'!F370="","",(IF(Graphs!$C$15="all","yes",(IF(Graphs!$C$15=Table6[[#This Row],[Resident''s name]],"yes","no")))))</f>
        <v/>
      </c>
      <c r="L370" s="119" t="str">
        <f t="shared" si="30"/>
        <v/>
      </c>
      <c r="M370" s="120"/>
      <c r="N370" s="121" t="str">
        <f t="shared" si="31"/>
        <v/>
      </c>
      <c r="O370" s="113"/>
      <c r="P370" s="128"/>
      <c r="Q370" s="125"/>
      <c r="R370" s="83"/>
      <c r="S370" s="125"/>
      <c r="T370" s="83"/>
      <c r="U370" s="83"/>
      <c r="V370" s="83"/>
      <c r="W370" s="125"/>
      <c r="X370" s="63"/>
      <c r="Y370" s="125"/>
      <c r="Z370" s="125"/>
      <c r="AA370" s="126"/>
    </row>
    <row r="371" spans="1:27">
      <c r="A371" s="112"/>
      <c r="B371" s="83"/>
      <c r="C371" s="83"/>
      <c r="D371" s="191" t="s">
        <v>150</v>
      </c>
      <c r="E371" s="114" t="str">
        <f>IF(D371="","",(VLOOKUP(D371,'ENTER your residents names, etc'!$B$7:$C$256,2,FALSE)))</f>
        <v/>
      </c>
      <c r="F371" s="115"/>
      <c r="G371" s="116" t="str">
        <f t="shared" si="28"/>
        <v/>
      </c>
      <c r="H371" s="117" t="str">
        <f t="shared" si="29"/>
        <v/>
      </c>
      <c r="I371" s="118" t="str">
        <f t="shared" si="32"/>
        <v/>
      </c>
      <c r="J371" s="119" t="str">
        <f>IF('Falls Diary'!F371="","",IF(AND('Falls Diary'!F371&gt;=Graphs!$C$13,'Falls Diary'!F371&lt;=Graphs!$C$14),"yes","no"))</f>
        <v/>
      </c>
      <c r="K371" s="119" t="str">
        <f>IF('Falls Diary'!F371="","",(IF(Graphs!$C$15="all","yes",(IF(Graphs!$C$15=Table6[[#This Row],[Resident''s name]],"yes","no")))))</f>
        <v/>
      </c>
      <c r="L371" s="119" t="str">
        <f t="shared" si="30"/>
        <v/>
      </c>
      <c r="M371" s="120"/>
      <c r="N371" s="121" t="str">
        <f t="shared" si="31"/>
        <v/>
      </c>
      <c r="O371" s="113"/>
      <c r="P371" s="128"/>
      <c r="Q371" s="125"/>
      <c r="R371" s="83"/>
      <c r="S371" s="125"/>
      <c r="T371" s="83"/>
      <c r="U371" s="83"/>
      <c r="V371" s="83"/>
      <c r="W371" s="125"/>
      <c r="X371" s="63"/>
      <c r="Y371" s="125"/>
      <c r="Z371" s="125"/>
      <c r="AA371" s="126"/>
    </row>
    <row r="372" spans="1:27">
      <c r="A372" s="112"/>
      <c r="B372" s="83"/>
      <c r="C372" s="83"/>
      <c r="D372" s="191" t="s">
        <v>150</v>
      </c>
      <c r="E372" s="114" t="str">
        <f>IF(D372="","",(VLOOKUP(D372,'ENTER your residents names, etc'!$B$7:$C$256,2,FALSE)))</f>
        <v/>
      </c>
      <c r="F372" s="115"/>
      <c r="G372" s="116" t="str">
        <f t="shared" ref="G372:G435" si="33">IF(F372="","",CHOOSE(WEEKDAY(F372),"Sunday","Monday","Tuesday","Wednesday","Thursday","Friday","Saturday"))</f>
        <v/>
      </c>
      <c r="H372" s="117" t="str">
        <f t="shared" si="29"/>
        <v/>
      </c>
      <c r="I372" s="118" t="str">
        <f t="shared" si="32"/>
        <v/>
      </c>
      <c r="J372" s="119" t="str">
        <f>IF('Falls Diary'!F372="","",IF(AND('Falls Diary'!F372&gt;=Graphs!$C$13,'Falls Diary'!F372&lt;=Graphs!$C$14),"yes","no"))</f>
        <v/>
      </c>
      <c r="K372" s="119" t="str">
        <f>IF('Falls Diary'!F372="","",(IF(Graphs!$C$15="all","yes",(IF(Graphs!$C$15=Table6[[#This Row],[Resident''s name]],"yes","no")))))</f>
        <v/>
      </c>
      <c r="L372" s="119" t="str">
        <f t="shared" si="30"/>
        <v/>
      </c>
      <c r="M372" s="120"/>
      <c r="N372" s="121" t="str">
        <f t="shared" si="31"/>
        <v/>
      </c>
      <c r="O372" s="113"/>
      <c r="P372" s="128"/>
      <c r="Q372" s="125"/>
      <c r="R372" s="83"/>
      <c r="S372" s="125"/>
      <c r="T372" s="83"/>
      <c r="U372" s="83"/>
      <c r="V372" s="83"/>
      <c r="W372" s="125"/>
      <c r="X372" s="63"/>
      <c r="Y372" s="125"/>
      <c r="Z372" s="125"/>
      <c r="AA372" s="126"/>
    </row>
    <row r="373" spans="1:27">
      <c r="A373" s="112"/>
      <c r="B373" s="83"/>
      <c r="C373" s="83"/>
      <c r="D373" s="191" t="s">
        <v>150</v>
      </c>
      <c r="E373" s="114" t="str">
        <f>IF(D373="","",(VLOOKUP(D373,'ENTER your residents names, etc'!$B$7:$C$256,2,FALSE)))</f>
        <v/>
      </c>
      <c r="F373" s="115"/>
      <c r="G373" s="116" t="str">
        <f t="shared" si="33"/>
        <v/>
      </c>
      <c r="H373" s="117" t="str">
        <f t="shared" si="29"/>
        <v/>
      </c>
      <c r="I373" s="118" t="str">
        <f t="shared" si="32"/>
        <v/>
      </c>
      <c r="J373" s="119" t="str">
        <f>IF('Falls Diary'!F373="","",IF(AND('Falls Diary'!F373&gt;=Graphs!$C$13,'Falls Diary'!F373&lt;=Graphs!$C$14),"yes","no"))</f>
        <v/>
      </c>
      <c r="K373" s="119" t="str">
        <f>IF('Falls Diary'!F373="","",(IF(Graphs!$C$15="all","yes",(IF(Graphs!$C$15=Table6[[#This Row],[Resident''s name]],"yes","no")))))</f>
        <v/>
      </c>
      <c r="L373" s="119" t="str">
        <f t="shared" si="30"/>
        <v/>
      </c>
      <c r="M373" s="120"/>
      <c r="N373" s="121" t="str">
        <f t="shared" si="31"/>
        <v/>
      </c>
      <c r="O373" s="113"/>
      <c r="P373" s="128"/>
      <c r="Q373" s="125"/>
      <c r="R373" s="83"/>
      <c r="S373" s="125"/>
      <c r="T373" s="83"/>
      <c r="U373" s="83"/>
      <c r="V373" s="83"/>
      <c r="W373" s="125"/>
      <c r="X373" s="63"/>
      <c r="Y373" s="125"/>
      <c r="Z373" s="125"/>
      <c r="AA373" s="126"/>
    </row>
    <row r="374" spans="1:27">
      <c r="A374" s="112"/>
      <c r="B374" s="83"/>
      <c r="C374" s="83"/>
      <c r="D374" s="191" t="s">
        <v>150</v>
      </c>
      <c r="E374" s="114" t="str">
        <f>IF(D374="","",(VLOOKUP(D374,'ENTER your residents names, etc'!$B$7:$C$256,2,FALSE)))</f>
        <v/>
      </c>
      <c r="F374" s="115"/>
      <c r="G374" s="116" t="str">
        <f t="shared" si="33"/>
        <v/>
      </c>
      <c r="H374" s="117" t="str">
        <f t="shared" si="29"/>
        <v/>
      </c>
      <c r="I374" s="118" t="str">
        <f t="shared" si="32"/>
        <v/>
      </c>
      <c r="J374" s="119" t="str">
        <f>IF('Falls Diary'!F374="","",IF(AND('Falls Diary'!F374&gt;=Graphs!$C$13,'Falls Diary'!F374&lt;=Graphs!$C$14),"yes","no"))</f>
        <v/>
      </c>
      <c r="K374" s="119" t="str">
        <f>IF('Falls Diary'!F374="","",(IF(Graphs!$C$15="all","yes",(IF(Graphs!$C$15=Table6[[#This Row],[Resident''s name]],"yes","no")))))</f>
        <v/>
      </c>
      <c r="L374" s="119" t="str">
        <f t="shared" si="30"/>
        <v/>
      </c>
      <c r="M374" s="120"/>
      <c r="N374" s="121" t="str">
        <f t="shared" si="31"/>
        <v/>
      </c>
      <c r="O374" s="113"/>
      <c r="P374" s="128"/>
      <c r="Q374" s="125"/>
      <c r="R374" s="83"/>
      <c r="S374" s="125"/>
      <c r="T374" s="83"/>
      <c r="U374" s="83"/>
      <c r="V374" s="83"/>
      <c r="W374" s="125"/>
      <c r="X374" s="63"/>
      <c r="Y374" s="125"/>
      <c r="Z374" s="125"/>
      <c r="AA374" s="126"/>
    </row>
    <row r="375" spans="1:27">
      <c r="A375" s="112"/>
      <c r="B375" s="83"/>
      <c r="C375" s="83"/>
      <c r="D375" s="191" t="s">
        <v>150</v>
      </c>
      <c r="E375" s="114" t="str">
        <f>IF(D375="","",(VLOOKUP(D375,'ENTER your residents names, etc'!$B$7:$C$256,2,FALSE)))</f>
        <v/>
      </c>
      <c r="F375" s="115"/>
      <c r="G375" s="116" t="str">
        <f t="shared" si="33"/>
        <v/>
      </c>
      <c r="H375" s="117" t="str">
        <f t="shared" si="29"/>
        <v/>
      </c>
      <c r="I375" s="118" t="str">
        <f t="shared" si="32"/>
        <v/>
      </c>
      <c r="J375" s="119" t="str">
        <f>IF('Falls Diary'!F375="","",IF(AND('Falls Diary'!F375&gt;=Graphs!$C$13,'Falls Diary'!F375&lt;=Graphs!$C$14),"yes","no"))</f>
        <v/>
      </c>
      <c r="K375" s="119" t="str">
        <f>IF('Falls Diary'!F375="","",(IF(Graphs!$C$15="all","yes",(IF(Graphs!$C$15=Table6[[#This Row],[Resident''s name]],"yes","no")))))</f>
        <v/>
      </c>
      <c r="L375" s="119" t="str">
        <f t="shared" si="30"/>
        <v/>
      </c>
      <c r="M375" s="120"/>
      <c r="N375" s="121" t="str">
        <f t="shared" si="31"/>
        <v/>
      </c>
      <c r="O375" s="113"/>
      <c r="P375" s="128"/>
      <c r="Q375" s="125"/>
      <c r="R375" s="83"/>
      <c r="S375" s="125"/>
      <c r="T375" s="83"/>
      <c r="U375" s="83"/>
      <c r="V375" s="83"/>
      <c r="W375" s="125"/>
      <c r="X375" s="63"/>
      <c r="Y375" s="125"/>
      <c r="Z375" s="125"/>
      <c r="AA375" s="126"/>
    </row>
    <row r="376" spans="1:27">
      <c r="A376" s="112"/>
      <c r="B376" s="83"/>
      <c r="C376" s="83"/>
      <c r="D376" s="191" t="s">
        <v>150</v>
      </c>
      <c r="E376" s="114" t="str">
        <f>IF(D376="","",(VLOOKUP(D376,'ENTER your residents names, etc'!$B$7:$C$256,2,FALSE)))</f>
        <v/>
      </c>
      <c r="F376" s="115"/>
      <c r="G376" s="116" t="str">
        <f t="shared" si="33"/>
        <v/>
      </c>
      <c r="H376" s="117" t="str">
        <f t="shared" si="29"/>
        <v/>
      </c>
      <c r="I376" s="118" t="str">
        <f t="shared" si="32"/>
        <v/>
      </c>
      <c r="J376" s="119" t="str">
        <f>IF('Falls Diary'!F376="","",IF(AND('Falls Diary'!F376&gt;=Graphs!$C$13,'Falls Diary'!F376&lt;=Graphs!$C$14),"yes","no"))</f>
        <v/>
      </c>
      <c r="K376" s="119" t="str">
        <f>IF('Falls Diary'!F376="","",(IF(Graphs!$C$15="all","yes",(IF(Graphs!$C$15=Table6[[#This Row],[Resident''s name]],"yes","no")))))</f>
        <v/>
      </c>
      <c r="L376" s="119" t="str">
        <f t="shared" si="30"/>
        <v/>
      </c>
      <c r="M376" s="120"/>
      <c r="N376" s="121" t="str">
        <f t="shared" si="31"/>
        <v/>
      </c>
      <c r="O376" s="113"/>
      <c r="P376" s="128"/>
      <c r="Q376" s="125"/>
      <c r="R376" s="83"/>
      <c r="S376" s="125"/>
      <c r="T376" s="83"/>
      <c r="U376" s="83"/>
      <c r="V376" s="83"/>
      <c r="W376" s="125"/>
      <c r="X376" s="63"/>
      <c r="Y376" s="125"/>
      <c r="Z376" s="125"/>
      <c r="AA376" s="126"/>
    </row>
    <row r="377" spans="1:27">
      <c r="A377" s="112"/>
      <c r="B377" s="83"/>
      <c r="C377" s="83"/>
      <c r="D377" s="191" t="s">
        <v>150</v>
      </c>
      <c r="E377" s="114" t="str">
        <f>IF(D377="","",(VLOOKUP(D377,'ENTER your residents names, etc'!$B$7:$C$256,2,FALSE)))</f>
        <v/>
      </c>
      <c r="F377" s="115"/>
      <c r="G377" s="116" t="str">
        <f t="shared" si="33"/>
        <v/>
      </c>
      <c r="H377" s="117" t="str">
        <f t="shared" si="29"/>
        <v/>
      </c>
      <c r="I377" s="118" t="str">
        <f t="shared" si="32"/>
        <v/>
      </c>
      <c r="J377" s="119" t="str">
        <f>IF('Falls Diary'!F377="","",IF(AND('Falls Diary'!F377&gt;=Graphs!$C$13,'Falls Diary'!F377&lt;=Graphs!$C$14),"yes","no"))</f>
        <v/>
      </c>
      <c r="K377" s="119" t="str">
        <f>IF('Falls Diary'!F377="","",(IF(Graphs!$C$15="all","yes",(IF(Graphs!$C$15=Table6[[#This Row],[Resident''s name]],"yes","no")))))</f>
        <v/>
      </c>
      <c r="L377" s="119" t="str">
        <f t="shared" si="30"/>
        <v/>
      </c>
      <c r="M377" s="120"/>
      <c r="N377" s="121" t="str">
        <f t="shared" si="31"/>
        <v/>
      </c>
      <c r="O377" s="113"/>
      <c r="P377" s="128"/>
      <c r="Q377" s="125"/>
      <c r="R377" s="83"/>
      <c r="S377" s="125"/>
      <c r="T377" s="83"/>
      <c r="U377" s="83"/>
      <c r="V377" s="83"/>
      <c r="W377" s="125"/>
      <c r="X377" s="63"/>
      <c r="Y377" s="125"/>
      <c r="Z377" s="125"/>
      <c r="AA377" s="126"/>
    </row>
    <row r="378" spans="1:27">
      <c r="A378" s="112"/>
      <c r="B378" s="83"/>
      <c r="C378" s="83"/>
      <c r="D378" s="191" t="s">
        <v>150</v>
      </c>
      <c r="E378" s="114" t="str">
        <f>IF(D378="","",(VLOOKUP(D378,'ENTER your residents names, etc'!$B$7:$C$256,2,FALSE)))</f>
        <v/>
      </c>
      <c r="F378" s="115"/>
      <c r="G378" s="116" t="str">
        <f t="shared" si="33"/>
        <v/>
      </c>
      <c r="H378" s="117" t="str">
        <f t="shared" si="29"/>
        <v/>
      </c>
      <c r="I378" s="118" t="str">
        <f t="shared" si="32"/>
        <v/>
      </c>
      <c r="J378" s="119" t="str">
        <f>IF('Falls Diary'!F378="","",IF(AND('Falls Diary'!F378&gt;=Graphs!$C$13,'Falls Diary'!F378&lt;=Graphs!$C$14),"yes","no"))</f>
        <v/>
      </c>
      <c r="K378" s="119" t="str">
        <f>IF('Falls Diary'!F378="","",(IF(Graphs!$C$15="all","yes",(IF(Graphs!$C$15=Table6[[#This Row],[Resident''s name]],"yes","no")))))</f>
        <v/>
      </c>
      <c r="L378" s="119" t="str">
        <f t="shared" si="30"/>
        <v/>
      </c>
      <c r="M378" s="120"/>
      <c r="N378" s="121" t="str">
        <f t="shared" si="31"/>
        <v/>
      </c>
      <c r="O378" s="113"/>
      <c r="P378" s="128"/>
      <c r="Q378" s="125"/>
      <c r="R378" s="83"/>
      <c r="S378" s="125"/>
      <c r="T378" s="83"/>
      <c r="U378" s="83"/>
      <c r="V378" s="83"/>
      <c r="W378" s="125"/>
      <c r="X378" s="63"/>
      <c r="Y378" s="125"/>
      <c r="Z378" s="125"/>
      <c r="AA378" s="126"/>
    </row>
    <row r="379" spans="1:27">
      <c r="A379" s="112"/>
      <c r="B379" s="83"/>
      <c r="C379" s="83"/>
      <c r="D379" s="191" t="s">
        <v>150</v>
      </c>
      <c r="E379" s="114" t="str">
        <f>IF(D379="","",(VLOOKUP(D379,'ENTER your residents names, etc'!$B$7:$C$256,2,FALSE)))</f>
        <v/>
      </c>
      <c r="F379" s="115"/>
      <c r="G379" s="116" t="str">
        <f t="shared" si="33"/>
        <v/>
      </c>
      <c r="H379" s="117" t="str">
        <f t="shared" si="29"/>
        <v/>
      </c>
      <c r="I379" s="118" t="str">
        <f t="shared" si="32"/>
        <v/>
      </c>
      <c r="J379" s="119" t="str">
        <f>IF('Falls Diary'!F379="","",IF(AND('Falls Diary'!F379&gt;=Graphs!$C$13,'Falls Diary'!F379&lt;=Graphs!$C$14),"yes","no"))</f>
        <v/>
      </c>
      <c r="K379" s="119" t="str">
        <f>IF('Falls Diary'!F379="","",(IF(Graphs!$C$15="all","yes",(IF(Graphs!$C$15=Table6[[#This Row],[Resident''s name]],"yes","no")))))</f>
        <v/>
      </c>
      <c r="L379" s="119" t="str">
        <f t="shared" si="30"/>
        <v/>
      </c>
      <c r="M379" s="120"/>
      <c r="N379" s="121" t="str">
        <f t="shared" si="31"/>
        <v/>
      </c>
      <c r="O379" s="113"/>
      <c r="P379" s="128"/>
      <c r="Q379" s="125"/>
      <c r="R379" s="83"/>
      <c r="S379" s="125"/>
      <c r="T379" s="83"/>
      <c r="U379" s="83"/>
      <c r="V379" s="83"/>
      <c r="W379" s="125"/>
      <c r="X379" s="63"/>
      <c r="Y379" s="125"/>
      <c r="Z379" s="125"/>
      <c r="AA379" s="126"/>
    </row>
    <row r="380" spans="1:27">
      <c r="A380" s="112"/>
      <c r="B380" s="83"/>
      <c r="C380" s="83"/>
      <c r="D380" s="191" t="s">
        <v>150</v>
      </c>
      <c r="E380" s="114" t="str">
        <f>IF(D380="","",(VLOOKUP(D380,'ENTER your residents names, etc'!$B$7:$C$256,2,FALSE)))</f>
        <v/>
      </c>
      <c r="F380" s="115"/>
      <c r="G380" s="116" t="str">
        <f t="shared" si="33"/>
        <v/>
      </c>
      <c r="H380" s="117" t="str">
        <f t="shared" si="29"/>
        <v/>
      </c>
      <c r="I380" s="118" t="str">
        <f t="shared" si="32"/>
        <v/>
      </c>
      <c r="J380" s="119" t="str">
        <f>IF('Falls Diary'!F380="","",IF(AND('Falls Diary'!F380&gt;=Graphs!$C$13,'Falls Diary'!F380&lt;=Graphs!$C$14),"yes","no"))</f>
        <v/>
      </c>
      <c r="K380" s="119" t="str">
        <f>IF('Falls Diary'!F380="","",(IF(Graphs!$C$15="all","yes",(IF(Graphs!$C$15=Table6[[#This Row],[Resident''s name]],"yes","no")))))</f>
        <v/>
      </c>
      <c r="L380" s="119" t="str">
        <f t="shared" si="30"/>
        <v/>
      </c>
      <c r="M380" s="120"/>
      <c r="N380" s="121" t="str">
        <f t="shared" si="31"/>
        <v/>
      </c>
      <c r="O380" s="113"/>
      <c r="P380" s="128"/>
      <c r="Q380" s="125"/>
      <c r="R380" s="83"/>
      <c r="S380" s="125"/>
      <c r="T380" s="83"/>
      <c r="U380" s="83"/>
      <c r="V380" s="83"/>
      <c r="W380" s="125"/>
      <c r="X380" s="63"/>
      <c r="Y380" s="125"/>
      <c r="Z380" s="125"/>
      <c r="AA380" s="126"/>
    </row>
    <row r="381" spans="1:27">
      <c r="A381" s="112"/>
      <c r="B381" s="83"/>
      <c r="C381" s="83"/>
      <c r="D381" s="191" t="s">
        <v>150</v>
      </c>
      <c r="E381" s="114" t="str">
        <f>IF(D381="","",(VLOOKUP(D381,'ENTER your residents names, etc'!$B$7:$C$256,2,FALSE)))</f>
        <v/>
      </c>
      <c r="F381" s="115"/>
      <c r="G381" s="116" t="str">
        <f t="shared" si="33"/>
        <v/>
      </c>
      <c r="H381" s="117" t="str">
        <f t="shared" si="29"/>
        <v/>
      </c>
      <c r="I381" s="118" t="str">
        <f t="shared" si="32"/>
        <v/>
      </c>
      <c r="J381" s="119" t="str">
        <f>IF('Falls Diary'!F381="","",IF(AND('Falls Diary'!F381&gt;=Graphs!$C$13,'Falls Diary'!F381&lt;=Graphs!$C$14),"yes","no"))</f>
        <v/>
      </c>
      <c r="K381" s="119" t="str">
        <f>IF('Falls Diary'!F381="","",(IF(Graphs!$C$15="all","yes",(IF(Graphs!$C$15=Table6[[#This Row],[Resident''s name]],"yes","no")))))</f>
        <v/>
      </c>
      <c r="L381" s="119" t="str">
        <f t="shared" si="30"/>
        <v/>
      </c>
      <c r="M381" s="120"/>
      <c r="N381" s="121" t="str">
        <f t="shared" si="31"/>
        <v/>
      </c>
      <c r="O381" s="113"/>
      <c r="P381" s="128"/>
      <c r="Q381" s="125"/>
      <c r="R381" s="83"/>
      <c r="S381" s="125"/>
      <c r="T381" s="83"/>
      <c r="U381" s="83"/>
      <c r="V381" s="83"/>
      <c r="W381" s="125"/>
      <c r="X381" s="63"/>
      <c r="Y381" s="125"/>
      <c r="Z381" s="125"/>
      <c r="AA381" s="126"/>
    </row>
    <row r="382" spans="1:27">
      <c r="A382" s="112"/>
      <c r="B382" s="83"/>
      <c r="C382" s="83"/>
      <c r="D382" s="191" t="s">
        <v>150</v>
      </c>
      <c r="E382" s="114" t="str">
        <f>IF(D382="","",(VLOOKUP(D382,'ENTER your residents names, etc'!$B$7:$C$256,2,FALSE)))</f>
        <v/>
      </c>
      <c r="F382" s="115"/>
      <c r="G382" s="116" t="str">
        <f t="shared" si="33"/>
        <v/>
      </c>
      <c r="H382" s="117" t="str">
        <f t="shared" si="29"/>
        <v/>
      </c>
      <c r="I382" s="118" t="str">
        <f t="shared" si="32"/>
        <v/>
      </c>
      <c r="J382" s="119" t="str">
        <f>IF('Falls Diary'!F382="","",IF(AND('Falls Diary'!F382&gt;=Graphs!$C$13,'Falls Diary'!F382&lt;=Graphs!$C$14),"yes","no"))</f>
        <v/>
      </c>
      <c r="K382" s="119" t="str">
        <f>IF('Falls Diary'!F382="","",(IF(Graphs!$C$15="all","yes",(IF(Graphs!$C$15=Table6[[#This Row],[Resident''s name]],"yes","no")))))</f>
        <v/>
      </c>
      <c r="L382" s="119" t="str">
        <f t="shared" si="30"/>
        <v/>
      </c>
      <c r="M382" s="120"/>
      <c r="N382" s="121" t="str">
        <f t="shared" si="31"/>
        <v/>
      </c>
      <c r="O382" s="113"/>
      <c r="P382" s="128"/>
      <c r="Q382" s="125"/>
      <c r="R382" s="83"/>
      <c r="S382" s="125"/>
      <c r="T382" s="83"/>
      <c r="U382" s="83"/>
      <c r="V382" s="83"/>
      <c r="W382" s="125"/>
      <c r="X382" s="63"/>
      <c r="Y382" s="125"/>
      <c r="Z382" s="125"/>
      <c r="AA382" s="126"/>
    </row>
    <row r="383" spans="1:27">
      <c r="A383" s="112"/>
      <c r="B383" s="83"/>
      <c r="C383" s="83"/>
      <c r="D383" s="191" t="s">
        <v>150</v>
      </c>
      <c r="E383" s="114" t="str">
        <f>IF(D383="","",(VLOOKUP(D383,'ENTER your residents names, etc'!$B$7:$C$256,2,FALSE)))</f>
        <v/>
      </c>
      <c r="F383" s="115"/>
      <c r="G383" s="116" t="str">
        <f t="shared" si="33"/>
        <v/>
      </c>
      <c r="H383" s="117" t="str">
        <f t="shared" si="29"/>
        <v/>
      </c>
      <c r="I383" s="118" t="str">
        <f t="shared" si="32"/>
        <v/>
      </c>
      <c r="J383" s="119" t="str">
        <f>IF('Falls Diary'!F383="","",IF(AND('Falls Diary'!F383&gt;=Graphs!$C$13,'Falls Diary'!F383&lt;=Graphs!$C$14),"yes","no"))</f>
        <v/>
      </c>
      <c r="K383" s="119" t="str">
        <f>IF('Falls Diary'!F383="","",(IF(Graphs!$C$15="all","yes",(IF(Graphs!$C$15=Table6[[#This Row],[Resident''s name]],"yes","no")))))</f>
        <v/>
      </c>
      <c r="L383" s="119" t="str">
        <f t="shared" si="30"/>
        <v/>
      </c>
      <c r="M383" s="120"/>
      <c r="N383" s="121" t="str">
        <f t="shared" si="31"/>
        <v/>
      </c>
      <c r="O383" s="113"/>
      <c r="P383" s="128"/>
      <c r="Q383" s="125"/>
      <c r="R383" s="83"/>
      <c r="S383" s="125"/>
      <c r="T383" s="83"/>
      <c r="U383" s="83"/>
      <c r="V383" s="83"/>
      <c r="W383" s="125"/>
      <c r="X383" s="63"/>
      <c r="Y383" s="125"/>
      <c r="Z383" s="125"/>
      <c r="AA383" s="126"/>
    </row>
    <row r="384" spans="1:27">
      <c r="A384" s="112"/>
      <c r="B384" s="83"/>
      <c r="C384" s="83"/>
      <c r="D384" s="191" t="s">
        <v>150</v>
      </c>
      <c r="E384" s="114" t="str">
        <f>IF(D384="","",(VLOOKUP(D384,'ENTER your residents names, etc'!$B$7:$C$256,2,FALSE)))</f>
        <v/>
      </c>
      <c r="F384" s="115"/>
      <c r="G384" s="116" t="str">
        <f t="shared" si="33"/>
        <v/>
      </c>
      <c r="H384" s="117" t="str">
        <f t="shared" si="29"/>
        <v/>
      </c>
      <c r="I384" s="118" t="str">
        <f t="shared" si="32"/>
        <v/>
      </c>
      <c r="J384" s="119" t="str">
        <f>IF('Falls Diary'!F384="","",IF(AND('Falls Diary'!F384&gt;=Graphs!$C$13,'Falls Diary'!F384&lt;=Graphs!$C$14),"yes","no"))</f>
        <v/>
      </c>
      <c r="K384" s="119" t="str">
        <f>IF('Falls Diary'!F384="","",(IF(Graphs!$C$15="all","yes",(IF(Graphs!$C$15=Table6[[#This Row],[Resident''s name]],"yes","no")))))</f>
        <v/>
      </c>
      <c r="L384" s="119" t="str">
        <f t="shared" si="30"/>
        <v/>
      </c>
      <c r="M384" s="120"/>
      <c r="N384" s="121" t="str">
        <f t="shared" si="31"/>
        <v/>
      </c>
      <c r="O384" s="113"/>
      <c r="P384" s="128"/>
      <c r="Q384" s="125"/>
      <c r="R384" s="83"/>
      <c r="S384" s="125"/>
      <c r="T384" s="83"/>
      <c r="U384" s="83"/>
      <c r="V384" s="83"/>
      <c r="W384" s="125"/>
      <c r="X384" s="63"/>
      <c r="Y384" s="125"/>
      <c r="Z384" s="125"/>
      <c r="AA384" s="126"/>
    </row>
    <row r="385" spans="1:27">
      <c r="A385" s="112"/>
      <c r="B385" s="83"/>
      <c r="C385" s="83"/>
      <c r="D385" s="191" t="s">
        <v>150</v>
      </c>
      <c r="E385" s="114" t="str">
        <f>IF(D385="","",(VLOOKUP(D385,'ENTER your residents names, etc'!$B$7:$C$256,2,FALSE)))</f>
        <v/>
      </c>
      <c r="F385" s="115"/>
      <c r="G385" s="116" t="str">
        <f t="shared" si="33"/>
        <v/>
      </c>
      <c r="H385" s="117" t="str">
        <f t="shared" si="29"/>
        <v/>
      </c>
      <c r="I385" s="118" t="str">
        <f t="shared" si="32"/>
        <v/>
      </c>
      <c r="J385" s="119" t="str">
        <f>IF('Falls Diary'!F385="","",IF(AND('Falls Diary'!F385&gt;=Graphs!$C$13,'Falls Diary'!F385&lt;=Graphs!$C$14),"yes","no"))</f>
        <v/>
      </c>
      <c r="K385" s="119" t="str">
        <f>IF('Falls Diary'!F385="","",(IF(Graphs!$C$15="all","yes",(IF(Graphs!$C$15=Table6[[#This Row],[Resident''s name]],"yes","no")))))</f>
        <v/>
      </c>
      <c r="L385" s="119" t="str">
        <f t="shared" si="30"/>
        <v/>
      </c>
      <c r="M385" s="120"/>
      <c r="N385" s="121" t="str">
        <f t="shared" si="31"/>
        <v/>
      </c>
      <c r="O385" s="113"/>
      <c r="P385" s="128"/>
      <c r="Q385" s="125"/>
      <c r="R385" s="83"/>
      <c r="S385" s="125"/>
      <c r="T385" s="83"/>
      <c r="U385" s="83"/>
      <c r="V385" s="83"/>
      <c r="W385" s="125"/>
      <c r="X385" s="63"/>
      <c r="Y385" s="125"/>
      <c r="Z385" s="125"/>
      <c r="AA385" s="126"/>
    </row>
    <row r="386" spans="1:27">
      <c r="A386" s="112"/>
      <c r="B386" s="83"/>
      <c r="C386" s="83"/>
      <c r="D386" s="191" t="s">
        <v>150</v>
      </c>
      <c r="E386" s="114" t="str">
        <f>IF(D386="","",(VLOOKUP(D386,'ENTER your residents names, etc'!$B$7:$C$256,2,FALSE)))</f>
        <v/>
      </c>
      <c r="F386" s="115"/>
      <c r="G386" s="116" t="str">
        <f t="shared" si="33"/>
        <v/>
      </c>
      <c r="H386" s="117" t="str">
        <f t="shared" ref="H386:H449" si="34">IF(F386="","",F386-WEEKDAY(F386,3))</f>
        <v/>
      </c>
      <c r="I386" s="118" t="str">
        <f t="shared" si="32"/>
        <v/>
      </c>
      <c r="J386" s="119" t="str">
        <f>IF('Falls Diary'!F386="","",IF(AND('Falls Diary'!F386&gt;=Graphs!$C$13,'Falls Diary'!F386&lt;=Graphs!$C$14),"yes","no"))</f>
        <v/>
      </c>
      <c r="K386" s="119" t="str">
        <f>IF('Falls Diary'!F386="","",(IF(Graphs!$C$15="all","yes",(IF(Graphs!$C$15=Table6[[#This Row],[Resident''s name]],"yes","no")))))</f>
        <v/>
      </c>
      <c r="L386" s="119" t="str">
        <f t="shared" ref="L386:L449" si="35">IF(J386="","",IF(AND(J386="yes",K386="yes"), "yes", "no"))</f>
        <v/>
      </c>
      <c r="M386" s="120"/>
      <c r="N386" s="121" t="str">
        <f t="shared" ref="N386:N449" si="36">IF(M386="","",IF(AND($AF$22&lt;=M386,M386&lt;$AG$22),$AH$22,IF(AND($AF$24&lt;=M386,M386&lt;$AG$24),$AH$24,IF(AND($AF$26&lt;=M386,M386&lt;$AG$26),$AH$26,IF(AND($AF$28&lt;=M386,M386&lt;$AG$28),$AH$28,IF(AND($AF$30&lt;=M386,M386&lt;$AG$30),$AH$30,0))))))</f>
        <v/>
      </c>
      <c r="O386" s="113"/>
      <c r="P386" s="128"/>
      <c r="Q386" s="125"/>
      <c r="R386" s="83"/>
      <c r="S386" s="125"/>
      <c r="T386" s="83"/>
      <c r="U386" s="83"/>
      <c r="V386" s="83"/>
      <c r="W386" s="125"/>
      <c r="X386" s="63"/>
      <c r="Y386" s="125"/>
      <c r="Z386" s="125"/>
      <c r="AA386" s="126"/>
    </row>
    <row r="387" spans="1:27">
      <c r="A387" s="112"/>
      <c r="B387" s="83"/>
      <c r="C387" s="83"/>
      <c r="D387" s="191" t="s">
        <v>150</v>
      </c>
      <c r="E387" s="114" t="str">
        <f>IF(D387="","",(VLOOKUP(D387,'ENTER your residents names, etc'!$B$7:$C$256,2,FALSE)))</f>
        <v/>
      </c>
      <c r="F387" s="115"/>
      <c r="G387" s="116" t="str">
        <f t="shared" si="33"/>
        <v/>
      </c>
      <c r="H387" s="117" t="str">
        <f t="shared" si="34"/>
        <v/>
      </c>
      <c r="I387" s="118" t="str">
        <f t="shared" ref="I387:I450" si="37">IF(F387="","",DATE(YEAR(F387),MONTH(F387),1))</f>
        <v/>
      </c>
      <c r="J387" s="119" t="str">
        <f>IF('Falls Diary'!F387="","",IF(AND('Falls Diary'!F387&gt;=Graphs!$C$13,'Falls Diary'!F387&lt;=Graphs!$C$14),"yes","no"))</f>
        <v/>
      </c>
      <c r="K387" s="119" t="str">
        <f>IF('Falls Diary'!F387="","",(IF(Graphs!$C$15="all","yes",(IF(Graphs!$C$15=Table6[[#This Row],[Resident''s name]],"yes","no")))))</f>
        <v/>
      </c>
      <c r="L387" s="119" t="str">
        <f t="shared" si="35"/>
        <v/>
      </c>
      <c r="M387" s="120"/>
      <c r="N387" s="121" t="str">
        <f t="shared" si="36"/>
        <v/>
      </c>
      <c r="O387" s="113"/>
      <c r="P387" s="128"/>
      <c r="Q387" s="125"/>
      <c r="R387" s="83"/>
      <c r="S387" s="125"/>
      <c r="T387" s="83"/>
      <c r="U387" s="83"/>
      <c r="V387" s="83"/>
      <c r="W387" s="125"/>
      <c r="X387" s="63"/>
      <c r="Y387" s="125"/>
      <c r="Z387" s="125"/>
      <c r="AA387" s="126"/>
    </row>
    <row r="388" spans="1:27">
      <c r="A388" s="112"/>
      <c r="B388" s="83"/>
      <c r="C388" s="83"/>
      <c r="D388" s="191" t="s">
        <v>150</v>
      </c>
      <c r="E388" s="114" t="str">
        <f>IF(D388="","",(VLOOKUP(D388,'ENTER your residents names, etc'!$B$7:$C$256,2,FALSE)))</f>
        <v/>
      </c>
      <c r="F388" s="115"/>
      <c r="G388" s="116" t="str">
        <f t="shared" si="33"/>
        <v/>
      </c>
      <c r="H388" s="117" t="str">
        <f t="shared" si="34"/>
        <v/>
      </c>
      <c r="I388" s="118" t="str">
        <f t="shared" si="37"/>
        <v/>
      </c>
      <c r="J388" s="119" t="str">
        <f>IF('Falls Diary'!F388="","",IF(AND('Falls Diary'!F388&gt;=Graphs!$C$13,'Falls Diary'!F388&lt;=Graphs!$C$14),"yes","no"))</f>
        <v/>
      </c>
      <c r="K388" s="119" t="str">
        <f>IF('Falls Diary'!F388="","",(IF(Graphs!$C$15="all","yes",(IF(Graphs!$C$15=Table6[[#This Row],[Resident''s name]],"yes","no")))))</f>
        <v/>
      </c>
      <c r="L388" s="119" t="str">
        <f t="shared" si="35"/>
        <v/>
      </c>
      <c r="M388" s="120"/>
      <c r="N388" s="121" t="str">
        <f t="shared" si="36"/>
        <v/>
      </c>
      <c r="O388" s="113"/>
      <c r="P388" s="128"/>
      <c r="Q388" s="125"/>
      <c r="R388" s="83"/>
      <c r="S388" s="125"/>
      <c r="T388" s="83"/>
      <c r="U388" s="83"/>
      <c r="V388" s="83"/>
      <c r="W388" s="125"/>
      <c r="X388" s="63"/>
      <c r="Y388" s="125"/>
      <c r="Z388" s="125"/>
      <c r="AA388" s="126"/>
    </row>
    <row r="389" spans="1:27">
      <c r="A389" s="112"/>
      <c r="B389" s="83"/>
      <c r="C389" s="83"/>
      <c r="D389" s="191" t="s">
        <v>150</v>
      </c>
      <c r="E389" s="114" t="str">
        <f>IF(D389="","",(VLOOKUP(D389,'ENTER your residents names, etc'!$B$7:$C$256,2,FALSE)))</f>
        <v/>
      </c>
      <c r="F389" s="115"/>
      <c r="G389" s="116" t="str">
        <f t="shared" si="33"/>
        <v/>
      </c>
      <c r="H389" s="117" t="str">
        <f t="shared" si="34"/>
        <v/>
      </c>
      <c r="I389" s="118" t="str">
        <f t="shared" si="37"/>
        <v/>
      </c>
      <c r="J389" s="119" t="str">
        <f>IF('Falls Diary'!F389="","",IF(AND('Falls Diary'!F389&gt;=Graphs!$C$13,'Falls Diary'!F389&lt;=Graphs!$C$14),"yes","no"))</f>
        <v/>
      </c>
      <c r="K389" s="119" t="str">
        <f>IF('Falls Diary'!F389="","",(IF(Graphs!$C$15="all","yes",(IF(Graphs!$C$15=Table6[[#This Row],[Resident''s name]],"yes","no")))))</f>
        <v/>
      </c>
      <c r="L389" s="119" t="str">
        <f t="shared" si="35"/>
        <v/>
      </c>
      <c r="M389" s="120"/>
      <c r="N389" s="121" t="str">
        <f t="shared" si="36"/>
        <v/>
      </c>
      <c r="O389" s="113"/>
      <c r="P389" s="128"/>
      <c r="Q389" s="125"/>
      <c r="R389" s="83"/>
      <c r="S389" s="125"/>
      <c r="T389" s="83"/>
      <c r="U389" s="83"/>
      <c r="V389" s="83"/>
      <c r="W389" s="125"/>
      <c r="X389" s="63"/>
      <c r="Y389" s="125"/>
      <c r="Z389" s="125"/>
      <c r="AA389" s="126"/>
    </row>
    <row r="390" spans="1:27">
      <c r="A390" s="112"/>
      <c r="B390" s="83"/>
      <c r="C390" s="83"/>
      <c r="D390" s="191" t="s">
        <v>150</v>
      </c>
      <c r="E390" s="114" t="str">
        <f>IF(D390="","",(VLOOKUP(D390,'ENTER your residents names, etc'!$B$7:$C$256,2,FALSE)))</f>
        <v/>
      </c>
      <c r="F390" s="115"/>
      <c r="G390" s="116" t="str">
        <f t="shared" si="33"/>
        <v/>
      </c>
      <c r="H390" s="117" t="str">
        <f t="shared" si="34"/>
        <v/>
      </c>
      <c r="I390" s="118" t="str">
        <f t="shared" si="37"/>
        <v/>
      </c>
      <c r="J390" s="119" t="str">
        <f>IF('Falls Diary'!F390="","",IF(AND('Falls Diary'!F390&gt;=Graphs!$C$13,'Falls Diary'!F390&lt;=Graphs!$C$14),"yes","no"))</f>
        <v/>
      </c>
      <c r="K390" s="119" t="str">
        <f>IF('Falls Diary'!F390="","",(IF(Graphs!$C$15="all","yes",(IF(Graphs!$C$15=Table6[[#This Row],[Resident''s name]],"yes","no")))))</f>
        <v/>
      </c>
      <c r="L390" s="119" t="str">
        <f t="shared" si="35"/>
        <v/>
      </c>
      <c r="M390" s="120"/>
      <c r="N390" s="121" t="str">
        <f t="shared" si="36"/>
        <v/>
      </c>
      <c r="O390" s="113"/>
      <c r="P390" s="128"/>
      <c r="Q390" s="125"/>
      <c r="R390" s="83"/>
      <c r="S390" s="125"/>
      <c r="T390" s="83"/>
      <c r="U390" s="83"/>
      <c r="V390" s="83"/>
      <c r="W390" s="125"/>
      <c r="X390" s="63"/>
      <c r="Y390" s="125"/>
      <c r="Z390" s="125"/>
      <c r="AA390" s="126"/>
    </row>
    <row r="391" spans="1:27">
      <c r="A391" s="112"/>
      <c r="B391" s="83"/>
      <c r="C391" s="83"/>
      <c r="D391" s="191" t="s">
        <v>150</v>
      </c>
      <c r="E391" s="114" t="str">
        <f>IF(D391="","",(VLOOKUP(D391,'ENTER your residents names, etc'!$B$7:$C$256,2,FALSE)))</f>
        <v/>
      </c>
      <c r="F391" s="115"/>
      <c r="G391" s="116" t="str">
        <f t="shared" si="33"/>
        <v/>
      </c>
      <c r="H391" s="117" t="str">
        <f t="shared" si="34"/>
        <v/>
      </c>
      <c r="I391" s="118" t="str">
        <f t="shared" si="37"/>
        <v/>
      </c>
      <c r="J391" s="119" t="str">
        <f>IF('Falls Diary'!F391="","",IF(AND('Falls Diary'!F391&gt;=Graphs!$C$13,'Falls Diary'!F391&lt;=Graphs!$C$14),"yes","no"))</f>
        <v/>
      </c>
      <c r="K391" s="119" t="str">
        <f>IF('Falls Diary'!F391="","",(IF(Graphs!$C$15="all","yes",(IF(Graphs!$C$15=Table6[[#This Row],[Resident''s name]],"yes","no")))))</f>
        <v/>
      </c>
      <c r="L391" s="119" t="str">
        <f t="shared" si="35"/>
        <v/>
      </c>
      <c r="M391" s="120"/>
      <c r="N391" s="121" t="str">
        <f t="shared" si="36"/>
        <v/>
      </c>
      <c r="O391" s="113"/>
      <c r="P391" s="128"/>
      <c r="Q391" s="125"/>
      <c r="R391" s="83"/>
      <c r="S391" s="125"/>
      <c r="T391" s="83"/>
      <c r="U391" s="83"/>
      <c r="V391" s="83"/>
      <c r="W391" s="125"/>
      <c r="X391" s="63"/>
      <c r="Y391" s="125"/>
      <c r="Z391" s="125"/>
      <c r="AA391" s="126"/>
    </row>
    <row r="392" spans="1:27">
      <c r="A392" s="112"/>
      <c r="B392" s="83"/>
      <c r="C392" s="83"/>
      <c r="D392" s="191" t="s">
        <v>150</v>
      </c>
      <c r="E392" s="114" t="str">
        <f>IF(D392="","",(VLOOKUP(D392,'ENTER your residents names, etc'!$B$7:$C$256,2,FALSE)))</f>
        <v/>
      </c>
      <c r="F392" s="115"/>
      <c r="G392" s="116" t="str">
        <f t="shared" si="33"/>
        <v/>
      </c>
      <c r="H392" s="117" t="str">
        <f t="shared" si="34"/>
        <v/>
      </c>
      <c r="I392" s="118" t="str">
        <f t="shared" si="37"/>
        <v/>
      </c>
      <c r="J392" s="119" t="str">
        <f>IF('Falls Diary'!F392="","",IF(AND('Falls Diary'!F392&gt;=Graphs!$C$13,'Falls Diary'!F392&lt;=Graphs!$C$14),"yes","no"))</f>
        <v/>
      </c>
      <c r="K392" s="119" t="str">
        <f>IF('Falls Diary'!F392="","",(IF(Graphs!$C$15="all","yes",(IF(Graphs!$C$15=Table6[[#This Row],[Resident''s name]],"yes","no")))))</f>
        <v/>
      </c>
      <c r="L392" s="119" t="str">
        <f t="shared" si="35"/>
        <v/>
      </c>
      <c r="M392" s="120"/>
      <c r="N392" s="121" t="str">
        <f t="shared" si="36"/>
        <v/>
      </c>
      <c r="O392" s="113"/>
      <c r="P392" s="128"/>
      <c r="Q392" s="125"/>
      <c r="R392" s="83"/>
      <c r="S392" s="125"/>
      <c r="T392" s="83"/>
      <c r="U392" s="83"/>
      <c r="V392" s="83"/>
      <c r="W392" s="125"/>
      <c r="X392" s="63"/>
      <c r="Y392" s="125"/>
      <c r="Z392" s="125"/>
      <c r="AA392" s="126"/>
    </row>
    <row r="393" spans="1:27">
      <c r="A393" s="112"/>
      <c r="B393" s="83"/>
      <c r="C393" s="83"/>
      <c r="D393" s="191" t="s">
        <v>150</v>
      </c>
      <c r="E393" s="114" t="str">
        <f>IF(D393="","",(VLOOKUP(D393,'ENTER your residents names, etc'!$B$7:$C$256,2,FALSE)))</f>
        <v/>
      </c>
      <c r="F393" s="115"/>
      <c r="G393" s="116" t="str">
        <f t="shared" si="33"/>
        <v/>
      </c>
      <c r="H393" s="117" t="str">
        <f t="shared" si="34"/>
        <v/>
      </c>
      <c r="I393" s="118" t="str">
        <f t="shared" si="37"/>
        <v/>
      </c>
      <c r="J393" s="119" t="str">
        <f>IF('Falls Diary'!F393="","",IF(AND('Falls Diary'!F393&gt;=Graphs!$C$13,'Falls Diary'!F393&lt;=Graphs!$C$14),"yes","no"))</f>
        <v/>
      </c>
      <c r="K393" s="119" t="str">
        <f>IF('Falls Diary'!F393="","",(IF(Graphs!$C$15="all","yes",(IF(Graphs!$C$15=Table6[[#This Row],[Resident''s name]],"yes","no")))))</f>
        <v/>
      </c>
      <c r="L393" s="119" t="str">
        <f t="shared" si="35"/>
        <v/>
      </c>
      <c r="M393" s="120"/>
      <c r="N393" s="121" t="str">
        <f t="shared" si="36"/>
        <v/>
      </c>
      <c r="O393" s="113"/>
      <c r="P393" s="128"/>
      <c r="Q393" s="125"/>
      <c r="R393" s="83"/>
      <c r="S393" s="125"/>
      <c r="T393" s="83"/>
      <c r="U393" s="83"/>
      <c r="V393" s="83"/>
      <c r="W393" s="125"/>
      <c r="X393" s="63"/>
      <c r="Y393" s="125"/>
      <c r="Z393" s="125"/>
      <c r="AA393" s="126"/>
    </row>
    <row r="394" spans="1:27">
      <c r="A394" s="112"/>
      <c r="B394" s="83"/>
      <c r="C394" s="83"/>
      <c r="D394" s="191" t="s">
        <v>150</v>
      </c>
      <c r="E394" s="114" t="str">
        <f>IF(D394="","",(VLOOKUP(D394,'ENTER your residents names, etc'!$B$7:$C$256,2,FALSE)))</f>
        <v/>
      </c>
      <c r="F394" s="115"/>
      <c r="G394" s="116" t="str">
        <f t="shared" si="33"/>
        <v/>
      </c>
      <c r="H394" s="117" t="str">
        <f t="shared" si="34"/>
        <v/>
      </c>
      <c r="I394" s="118" t="str">
        <f t="shared" si="37"/>
        <v/>
      </c>
      <c r="J394" s="119" t="str">
        <f>IF('Falls Diary'!F394="","",IF(AND('Falls Diary'!F394&gt;=Graphs!$C$13,'Falls Diary'!F394&lt;=Graphs!$C$14),"yes","no"))</f>
        <v/>
      </c>
      <c r="K394" s="119" t="str">
        <f>IF('Falls Diary'!F394="","",(IF(Graphs!$C$15="all","yes",(IF(Graphs!$C$15=Table6[[#This Row],[Resident''s name]],"yes","no")))))</f>
        <v/>
      </c>
      <c r="L394" s="119" t="str">
        <f t="shared" si="35"/>
        <v/>
      </c>
      <c r="M394" s="120"/>
      <c r="N394" s="121" t="str">
        <f t="shared" si="36"/>
        <v/>
      </c>
      <c r="O394" s="113"/>
      <c r="P394" s="128"/>
      <c r="Q394" s="125"/>
      <c r="R394" s="83"/>
      <c r="S394" s="125"/>
      <c r="T394" s="83"/>
      <c r="U394" s="83"/>
      <c r="V394" s="83"/>
      <c r="W394" s="125"/>
      <c r="X394" s="63"/>
      <c r="Y394" s="125"/>
      <c r="Z394" s="125"/>
      <c r="AA394" s="126"/>
    </row>
    <row r="395" spans="1:27">
      <c r="A395" s="112"/>
      <c r="B395" s="83"/>
      <c r="C395" s="83"/>
      <c r="D395" s="191" t="s">
        <v>150</v>
      </c>
      <c r="E395" s="114" t="str">
        <f>IF(D395="","",(VLOOKUP(D395,'ENTER your residents names, etc'!$B$7:$C$256,2,FALSE)))</f>
        <v/>
      </c>
      <c r="F395" s="115"/>
      <c r="G395" s="116" t="str">
        <f t="shared" si="33"/>
        <v/>
      </c>
      <c r="H395" s="117" t="str">
        <f t="shared" si="34"/>
        <v/>
      </c>
      <c r="I395" s="118" t="str">
        <f t="shared" si="37"/>
        <v/>
      </c>
      <c r="J395" s="119" t="str">
        <f>IF('Falls Diary'!F395="","",IF(AND('Falls Diary'!F395&gt;=Graphs!$C$13,'Falls Diary'!F395&lt;=Graphs!$C$14),"yes","no"))</f>
        <v/>
      </c>
      <c r="K395" s="119" t="str">
        <f>IF('Falls Diary'!F395="","",(IF(Graphs!$C$15="all","yes",(IF(Graphs!$C$15=Table6[[#This Row],[Resident''s name]],"yes","no")))))</f>
        <v/>
      </c>
      <c r="L395" s="119" t="str">
        <f t="shared" si="35"/>
        <v/>
      </c>
      <c r="M395" s="120"/>
      <c r="N395" s="121" t="str">
        <f t="shared" si="36"/>
        <v/>
      </c>
      <c r="O395" s="113"/>
      <c r="P395" s="128"/>
      <c r="Q395" s="125"/>
      <c r="R395" s="83"/>
      <c r="S395" s="125"/>
      <c r="T395" s="83"/>
      <c r="U395" s="83"/>
      <c r="V395" s="83"/>
      <c r="W395" s="125"/>
      <c r="X395" s="63"/>
      <c r="Y395" s="125"/>
      <c r="Z395" s="125"/>
      <c r="AA395" s="126"/>
    </row>
    <row r="396" spans="1:27">
      <c r="A396" s="112"/>
      <c r="B396" s="83"/>
      <c r="C396" s="83"/>
      <c r="D396" s="191" t="s">
        <v>150</v>
      </c>
      <c r="E396" s="114" t="str">
        <f>IF(D396="","",(VLOOKUP(D396,'ENTER your residents names, etc'!$B$7:$C$256,2,FALSE)))</f>
        <v/>
      </c>
      <c r="F396" s="115"/>
      <c r="G396" s="116" t="str">
        <f t="shared" si="33"/>
        <v/>
      </c>
      <c r="H396" s="117" t="str">
        <f t="shared" si="34"/>
        <v/>
      </c>
      <c r="I396" s="118" t="str">
        <f t="shared" si="37"/>
        <v/>
      </c>
      <c r="J396" s="119" t="str">
        <f>IF('Falls Diary'!F396="","",IF(AND('Falls Diary'!F396&gt;=Graphs!$C$13,'Falls Diary'!F396&lt;=Graphs!$C$14),"yes","no"))</f>
        <v/>
      </c>
      <c r="K396" s="119" t="str">
        <f>IF('Falls Diary'!F396="","",(IF(Graphs!$C$15="all","yes",(IF(Graphs!$C$15=Table6[[#This Row],[Resident''s name]],"yes","no")))))</f>
        <v/>
      </c>
      <c r="L396" s="119" t="str">
        <f t="shared" si="35"/>
        <v/>
      </c>
      <c r="M396" s="120"/>
      <c r="N396" s="121" t="str">
        <f t="shared" si="36"/>
        <v/>
      </c>
      <c r="O396" s="113"/>
      <c r="P396" s="128"/>
      <c r="Q396" s="125"/>
      <c r="R396" s="83"/>
      <c r="S396" s="125"/>
      <c r="T396" s="83"/>
      <c r="U396" s="83"/>
      <c r="V396" s="83"/>
      <c r="W396" s="125"/>
      <c r="X396" s="63"/>
      <c r="Y396" s="125"/>
      <c r="Z396" s="125"/>
      <c r="AA396" s="126"/>
    </row>
    <row r="397" spans="1:27">
      <c r="A397" s="112"/>
      <c r="B397" s="83"/>
      <c r="C397" s="83"/>
      <c r="D397" s="191" t="s">
        <v>150</v>
      </c>
      <c r="E397" s="114" t="str">
        <f>IF(D397="","",(VLOOKUP(D397,'ENTER your residents names, etc'!$B$7:$C$256,2,FALSE)))</f>
        <v/>
      </c>
      <c r="F397" s="115"/>
      <c r="G397" s="116" t="str">
        <f t="shared" si="33"/>
        <v/>
      </c>
      <c r="H397" s="117" t="str">
        <f t="shared" si="34"/>
        <v/>
      </c>
      <c r="I397" s="118" t="str">
        <f t="shared" si="37"/>
        <v/>
      </c>
      <c r="J397" s="119" t="str">
        <f>IF('Falls Diary'!F397="","",IF(AND('Falls Diary'!F397&gt;=Graphs!$C$13,'Falls Diary'!F397&lt;=Graphs!$C$14),"yes","no"))</f>
        <v/>
      </c>
      <c r="K397" s="119" t="str">
        <f>IF('Falls Diary'!F397="","",(IF(Graphs!$C$15="all","yes",(IF(Graphs!$C$15=Table6[[#This Row],[Resident''s name]],"yes","no")))))</f>
        <v/>
      </c>
      <c r="L397" s="119" t="str">
        <f t="shared" si="35"/>
        <v/>
      </c>
      <c r="M397" s="120"/>
      <c r="N397" s="121" t="str">
        <f t="shared" si="36"/>
        <v/>
      </c>
      <c r="O397" s="113"/>
      <c r="P397" s="128"/>
      <c r="Q397" s="125"/>
      <c r="R397" s="83"/>
      <c r="S397" s="125"/>
      <c r="T397" s="83"/>
      <c r="U397" s="83"/>
      <c r="V397" s="83"/>
      <c r="W397" s="125"/>
      <c r="X397" s="63"/>
      <c r="Y397" s="125"/>
      <c r="Z397" s="125"/>
      <c r="AA397" s="126"/>
    </row>
    <row r="398" spans="1:27">
      <c r="A398" s="112"/>
      <c r="B398" s="83"/>
      <c r="C398" s="83"/>
      <c r="D398" s="191" t="s">
        <v>150</v>
      </c>
      <c r="E398" s="114" t="str">
        <f>IF(D398="","",(VLOOKUP(D398,'ENTER your residents names, etc'!$B$7:$C$256,2,FALSE)))</f>
        <v/>
      </c>
      <c r="F398" s="115"/>
      <c r="G398" s="116" t="str">
        <f t="shared" si="33"/>
        <v/>
      </c>
      <c r="H398" s="117" t="str">
        <f t="shared" si="34"/>
        <v/>
      </c>
      <c r="I398" s="118" t="str">
        <f t="shared" si="37"/>
        <v/>
      </c>
      <c r="J398" s="119" t="str">
        <f>IF('Falls Diary'!F398="","",IF(AND('Falls Diary'!F398&gt;=Graphs!$C$13,'Falls Diary'!F398&lt;=Graphs!$C$14),"yes","no"))</f>
        <v/>
      </c>
      <c r="K398" s="119" t="str">
        <f>IF('Falls Diary'!F398="","",(IF(Graphs!$C$15="all","yes",(IF(Graphs!$C$15=Table6[[#This Row],[Resident''s name]],"yes","no")))))</f>
        <v/>
      </c>
      <c r="L398" s="119" t="str">
        <f t="shared" si="35"/>
        <v/>
      </c>
      <c r="M398" s="120"/>
      <c r="N398" s="121" t="str">
        <f t="shared" si="36"/>
        <v/>
      </c>
      <c r="O398" s="113"/>
      <c r="P398" s="128"/>
      <c r="Q398" s="125"/>
      <c r="R398" s="83"/>
      <c r="S398" s="125"/>
      <c r="T398" s="83"/>
      <c r="U398" s="83"/>
      <c r="V398" s="83"/>
      <c r="W398" s="125"/>
      <c r="X398" s="63"/>
      <c r="Y398" s="125"/>
      <c r="Z398" s="125"/>
      <c r="AA398" s="126"/>
    </row>
    <row r="399" spans="1:27">
      <c r="A399" s="112"/>
      <c r="B399" s="83"/>
      <c r="C399" s="83"/>
      <c r="D399" s="191" t="s">
        <v>150</v>
      </c>
      <c r="E399" s="114" t="str">
        <f>IF(D399="","",(VLOOKUP(D399,'ENTER your residents names, etc'!$B$7:$C$256,2,FALSE)))</f>
        <v/>
      </c>
      <c r="F399" s="115"/>
      <c r="G399" s="116" t="str">
        <f t="shared" si="33"/>
        <v/>
      </c>
      <c r="H399" s="117" t="str">
        <f t="shared" si="34"/>
        <v/>
      </c>
      <c r="I399" s="118" t="str">
        <f t="shared" si="37"/>
        <v/>
      </c>
      <c r="J399" s="119" t="str">
        <f>IF('Falls Diary'!F399="","",IF(AND('Falls Diary'!F399&gt;=Graphs!$C$13,'Falls Diary'!F399&lt;=Graphs!$C$14),"yes","no"))</f>
        <v/>
      </c>
      <c r="K399" s="119" t="str">
        <f>IF('Falls Diary'!F399="","",(IF(Graphs!$C$15="all","yes",(IF(Graphs!$C$15=Table6[[#This Row],[Resident''s name]],"yes","no")))))</f>
        <v/>
      </c>
      <c r="L399" s="119" t="str">
        <f t="shared" si="35"/>
        <v/>
      </c>
      <c r="M399" s="120"/>
      <c r="N399" s="121" t="str">
        <f t="shared" si="36"/>
        <v/>
      </c>
      <c r="O399" s="113"/>
      <c r="P399" s="128"/>
      <c r="Q399" s="125"/>
      <c r="R399" s="83"/>
      <c r="S399" s="125"/>
      <c r="T399" s="83"/>
      <c r="U399" s="83"/>
      <c r="V399" s="83"/>
      <c r="W399" s="125"/>
      <c r="X399" s="63"/>
      <c r="Y399" s="125"/>
      <c r="Z399" s="125"/>
      <c r="AA399" s="126"/>
    </row>
    <row r="400" spans="1:27">
      <c r="A400" s="112"/>
      <c r="B400" s="83"/>
      <c r="C400" s="83"/>
      <c r="D400" s="191" t="s">
        <v>150</v>
      </c>
      <c r="E400" s="114" t="str">
        <f>IF(D400="","",(VLOOKUP(D400,'ENTER your residents names, etc'!$B$7:$C$256,2,FALSE)))</f>
        <v/>
      </c>
      <c r="F400" s="115"/>
      <c r="G400" s="116" t="str">
        <f t="shared" si="33"/>
        <v/>
      </c>
      <c r="H400" s="117" t="str">
        <f t="shared" si="34"/>
        <v/>
      </c>
      <c r="I400" s="118" t="str">
        <f t="shared" si="37"/>
        <v/>
      </c>
      <c r="J400" s="119" t="str">
        <f>IF('Falls Diary'!F400="","",IF(AND('Falls Diary'!F400&gt;=Graphs!$C$13,'Falls Diary'!F400&lt;=Graphs!$C$14),"yes","no"))</f>
        <v/>
      </c>
      <c r="K400" s="119" t="str">
        <f>IF('Falls Diary'!F400="","",(IF(Graphs!$C$15="all","yes",(IF(Graphs!$C$15=Table6[[#This Row],[Resident''s name]],"yes","no")))))</f>
        <v/>
      </c>
      <c r="L400" s="119" t="str">
        <f t="shared" si="35"/>
        <v/>
      </c>
      <c r="M400" s="120"/>
      <c r="N400" s="121" t="str">
        <f t="shared" si="36"/>
        <v/>
      </c>
      <c r="O400" s="113"/>
      <c r="P400" s="128"/>
      <c r="Q400" s="125"/>
      <c r="R400" s="83"/>
      <c r="S400" s="125"/>
      <c r="T400" s="83"/>
      <c r="U400" s="83"/>
      <c r="V400" s="83"/>
      <c r="W400" s="125"/>
      <c r="X400" s="63"/>
      <c r="Y400" s="125"/>
      <c r="Z400" s="125"/>
      <c r="AA400" s="126"/>
    </row>
    <row r="401" spans="1:27">
      <c r="A401" s="112"/>
      <c r="B401" s="83"/>
      <c r="C401" s="83"/>
      <c r="D401" s="191" t="s">
        <v>150</v>
      </c>
      <c r="E401" s="114" t="str">
        <f>IF(D401="","",(VLOOKUP(D401,'ENTER your residents names, etc'!$B$7:$C$256,2,FALSE)))</f>
        <v/>
      </c>
      <c r="F401" s="115"/>
      <c r="G401" s="116" t="str">
        <f t="shared" si="33"/>
        <v/>
      </c>
      <c r="H401" s="117" t="str">
        <f t="shared" si="34"/>
        <v/>
      </c>
      <c r="I401" s="118" t="str">
        <f t="shared" si="37"/>
        <v/>
      </c>
      <c r="J401" s="119" t="str">
        <f>IF('Falls Diary'!F401="","",IF(AND('Falls Diary'!F401&gt;=Graphs!$C$13,'Falls Diary'!F401&lt;=Graphs!$C$14),"yes","no"))</f>
        <v/>
      </c>
      <c r="K401" s="119" t="str">
        <f>IF('Falls Diary'!F401="","",(IF(Graphs!$C$15="all","yes",(IF(Graphs!$C$15=Table6[[#This Row],[Resident''s name]],"yes","no")))))</f>
        <v/>
      </c>
      <c r="L401" s="119" t="str">
        <f t="shared" si="35"/>
        <v/>
      </c>
      <c r="M401" s="120"/>
      <c r="N401" s="121" t="str">
        <f t="shared" si="36"/>
        <v/>
      </c>
      <c r="O401" s="113"/>
      <c r="P401" s="128"/>
      <c r="Q401" s="125"/>
      <c r="R401" s="83"/>
      <c r="S401" s="125"/>
      <c r="T401" s="83"/>
      <c r="U401" s="83"/>
      <c r="V401" s="83"/>
      <c r="W401" s="125"/>
      <c r="X401" s="63"/>
      <c r="Y401" s="125"/>
      <c r="Z401" s="125"/>
      <c r="AA401" s="126"/>
    </row>
    <row r="402" spans="1:27">
      <c r="A402" s="112"/>
      <c r="B402" s="83"/>
      <c r="C402" s="83"/>
      <c r="D402" s="191" t="s">
        <v>150</v>
      </c>
      <c r="E402" s="114" t="str">
        <f>IF(D402="","",(VLOOKUP(D402,'ENTER your residents names, etc'!$B$7:$C$256,2,FALSE)))</f>
        <v/>
      </c>
      <c r="F402" s="115"/>
      <c r="G402" s="116" t="str">
        <f t="shared" si="33"/>
        <v/>
      </c>
      <c r="H402" s="117" t="str">
        <f t="shared" si="34"/>
        <v/>
      </c>
      <c r="I402" s="118" t="str">
        <f t="shared" si="37"/>
        <v/>
      </c>
      <c r="J402" s="119" t="str">
        <f>IF('Falls Diary'!F402="","",IF(AND('Falls Diary'!F402&gt;=Graphs!$C$13,'Falls Diary'!F402&lt;=Graphs!$C$14),"yes","no"))</f>
        <v/>
      </c>
      <c r="K402" s="119" t="str">
        <f>IF('Falls Diary'!F402="","",(IF(Graphs!$C$15="all","yes",(IF(Graphs!$C$15=Table6[[#This Row],[Resident''s name]],"yes","no")))))</f>
        <v/>
      </c>
      <c r="L402" s="119" t="str">
        <f t="shared" si="35"/>
        <v/>
      </c>
      <c r="M402" s="120"/>
      <c r="N402" s="121" t="str">
        <f t="shared" si="36"/>
        <v/>
      </c>
      <c r="O402" s="113"/>
      <c r="P402" s="128"/>
      <c r="Q402" s="125"/>
      <c r="R402" s="83"/>
      <c r="S402" s="125"/>
      <c r="T402" s="83"/>
      <c r="U402" s="83"/>
      <c r="V402" s="83"/>
      <c r="W402" s="125"/>
      <c r="X402" s="63"/>
      <c r="Y402" s="125"/>
      <c r="Z402" s="125"/>
      <c r="AA402" s="126"/>
    </row>
    <row r="403" spans="1:27">
      <c r="A403" s="112"/>
      <c r="B403" s="83"/>
      <c r="C403" s="83"/>
      <c r="D403" s="191" t="s">
        <v>150</v>
      </c>
      <c r="E403" s="114" t="str">
        <f>IF(D403="","",(VLOOKUP(D403,'ENTER your residents names, etc'!$B$7:$C$256,2,FALSE)))</f>
        <v/>
      </c>
      <c r="F403" s="115"/>
      <c r="G403" s="116" t="str">
        <f t="shared" si="33"/>
        <v/>
      </c>
      <c r="H403" s="117" t="str">
        <f t="shared" si="34"/>
        <v/>
      </c>
      <c r="I403" s="118" t="str">
        <f t="shared" si="37"/>
        <v/>
      </c>
      <c r="J403" s="119" t="str">
        <f>IF('Falls Diary'!F403="","",IF(AND('Falls Diary'!F403&gt;=Graphs!$C$13,'Falls Diary'!F403&lt;=Graphs!$C$14),"yes","no"))</f>
        <v/>
      </c>
      <c r="K403" s="119" t="str">
        <f>IF('Falls Diary'!F403="","",(IF(Graphs!$C$15="all","yes",(IF(Graphs!$C$15=Table6[[#This Row],[Resident''s name]],"yes","no")))))</f>
        <v/>
      </c>
      <c r="L403" s="119" t="str">
        <f t="shared" si="35"/>
        <v/>
      </c>
      <c r="M403" s="120"/>
      <c r="N403" s="121" t="str">
        <f t="shared" si="36"/>
        <v/>
      </c>
      <c r="O403" s="113"/>
      <c r="P403" s="128"/>
      <c r="Q403" s="125"/>
      <c r="R403" s="83"/>
      <c r="S403" s="125"/>
      <c r="T403" s="83"/>
      <c r="U403" s="83"/>
      <c r="V403" s="83"/>
      <c r="W403" s="125"/>
      <c r="X403" s="63"/>
      <c r="Y403" s="125"/>
      <c r="Z403" s="125"/>
      <c r="AA403" s="126"/>
    </row>
    <row r="404" spans="1:27">
      <c r="A404" s="112"/>
      <c r="B404" s="83"/>
      <c r="C404" s="83"/>
      <c r="D404" s="191" t="s">
        <v>150</v>
      </c>
      <c r="E404" s="114" t="str">
        <f>IF(D404="","",(VLOOKUP(D404,'ENTER your residents names, etc'!$B$7:$C$256,2,FALSE)))</f>
        <v/>
      </c>
      <c r="F404" s="115"/>
      <c r="G404" s="116" t="str">
        <f t="shared" si="33"/>
        <v/>
      </c>
      <c r="H404" s="117" t="str">
        <f t="shared" si="34"/>
        <v/>
      </c>
      <c r="I404" s="118" t="str">
        <f t="shared" si="37"/>
        <v/>
      </c>
      <c r="J404" s="119" t="str">
        <f>IF('Falls Diary'!F404="","",IF(AND('Falls Diary'!F404&gt;=Graphs!$C$13,'Falls Diary'!F404&lt;=Graphs!$C$14),"yes","no"))</f>
        <v/>
      </c>
      <c r="K404" s="119" t="str">
        <f>IF('Falls Diary'!F404="","",(IF(Graphs!$C$15="all","yes",(IF(Graphs!$C$15=Table6[[#This Row],[Resident''s name]],"yes","no")))))</f>
        <v/>
      </c>
      <c r="L404" s="119" t="str">
        <f t="shared" si="35"/>
        <v/>
      </c>
      <c r="M404" s="120"/>
      <c r="N404" s="121" t="str">
        <f t="shared" si="36"/>
        <v/>
      </c>
      <c r="O404" s="113"/>
      <c r="P404" s="128"/>
      <c r="Q404" s="125"/>
      <c r="R404" s="83"/>
      <c r="S404" s="125"/>
      <c r="T404" s="83"/>
      <c r="U404" s="83"/>
      <c r="V404" s="83"/>
      <c r="W404" s="125"/>
      <c r="X404" s="63"/>
      <c r="Y404" s="125"/>
      <c r="Z404" s="125"/>
      <c r="AA404" s="126"/>
    </row>
    <row r="405" spans="1:27">
      <c r="A405" s="112"/>
      <c r="B405" s="83"/>
      <c r="C405" s="83"/>
      <c r="D405" s="191" t="s">
        <v>150</v>
      </c>
      <c r="E405" s="114" t="str">
        <f>IF(D405="","",(VLOOKUP(D405,'ENTER your residents names, etc'!$B$7:$C$256,2,FALSE)))</f>
        <v/>
      </c>
      <c r="F405" s="115"/>
      <c r="G405" s="116" t="str">
        <f t="shared" si="33"/>
        <v/>
      </c>
      <c r="H405" s="117" t="str">
        <f t="shared" si="34"/>
        <v/>
      </c>
      <c r="I405" s="118" t="str">
        <f t="shared" si="37"/>
        <v/>
      </c>
      <c r="J405" s="119" t="str">
        <f>IF('Falls Diary'!F405="","",IF(AND('Falls Diary'!F405&gt;=Graphs!$C$13,'Falls Diary'!F405&lt;=Graphs!$C$14),"yes","no"))</f>
        <v/>
      </c>
      <c r="K405" s="119" t="str">
        <f>IF('Falls Diary'!F405="","",(IF(Graphs!$C$15="all","yes",(IF(Graphs!$C$15=Table6[[#This Row],[Resident''s name]],"yes","no")))))</f>
        <v/>
      </c>
      <c r="L405" s="119" t="str">
        <f t="shared" si="35"/>
        <v/>
      </c>
      <c r="M405" s="120"/>
      <c r="N405" s="121" t="str">
        <f t="shared" si="36"/>
        <v/>
      </c>
      <c r="O405" s="113"/>
      <c r="P405" s="128"/>
      <c r="Q405" s="125"/>
      <c r="R405" s="83"/>
      <c r="S405" s="125"/>
      <c r="T405" s="83"/>
      <c r="U405" s="83"/>
      <c r="V405" s="83"/>
      <c r="W405" s="125"/>
      <c r="X405" s="63"/>
      <c r="Y405" s="125"/>
      <c r="Z405" s="125"/>
      <c r="AA405" s="126"/>
    </row>
    <row r="406" spans="1:27">
      <c r="A406" s="112"/>
      <c r="B406" s="83"/>
      <c r="C406" s="83"/>
      <c r="D406" s="191" t="s">
        <v>150</v>
      </c>
      <c r="E406" s="114" t="str">
        <f>IF(D406="","",(VLOOKUP(D406,'ENTER your residents names, etc'!$B$7:$C$256,2,FALSE)))</f>
        <v/>
      </c>
      <c r="F406" s="115"/>
      <c r="G406" s="116" t="str">
        <f t="shared" si="33"/>
        <v/>
      </c>
      <c r="H406" s="117" t="str">
        <f t="shared" si="34"/>
        <v/>
      </c>
      <c r="I406" s="118" t="str">
        <f t="shared" si="37"/>
        <v/>
      </c>
      <c r="J406" s="119" t="str">
        <f>IF('Falls Diary'!F406="","",IF(AND('Falls Diary'!F406&gt;=Graphs!$C$13,'Falls Diary'!F406&lt;=Graphs!$C$14),"yes","no"))</f>
        <v/>
      </c>
      <c r="K406" s="119" t="str">
        <f>IF('Falls Diary'!F406="","",(IF(Graphs!$C$15="all","yes",(IF(Graphs!$C$15=Table6[[#This Row],[Resident''s name]],"yes","no")))))</f>
        <v/>
      </c>
      <c r="L406" s="119" t="str">
        <f t="shared" si="35"/>
        <v/>
      </c>
      <c r="M406" s="120"/>
      <c r="N406" s="121" t="str">
        <f t="shared" si="36"/>
        <v/>
      </c>
      <c r="O406" s="113"/>
      <c r="P406" s="128"/>
      <c r="Q406" s="125"/>
      <c r="R406" s="83"/>
      <c r="S406" s="125"/>
      <c r="T406" s="83"/>
      <c r="U406" s="83"/>
      <c r="V406" s="83"/>
      <c r="W406" s="125"/>
      <c r="X406" s="63"/>
      <c r="Y406" s="125"/>
      <c r="Z406" s="125"/>
      <c r="AA406" s="126"/>
    </row>
    <row r="407" spans="1:27">
      <c r="A407" s="112"/>
      <c r="B407" s="83"/>
      <c r="C407" s="83"/>
      <c r="D407" s="191" t="s">
        <v>150</v>
      </c>
      <c r="E407" s="114" t="str">
        <f>IF(D407="","",(VLOOKUP(D407,'ENTER your residents names, etc'!$B$7:$C$256,2,FALSE)))</f>
        <v/>
      </c>
      <c r="F407" s="115"/>
      <c r="G407" s="116" t="str">
        <f t="shared" si="33"/>
        <v/>
      </c>
      <c r="H407" s="117" t="str">
        <f t="shared" si="34"/>
        <v/>
      </c>
      <c r="I407" s="118" t="str">
        <f t="shared" si="37"/>
        <v/>
      </c>
      <c r="J407" s="119" t="str">
        <f>IF('Falls Diary'!F407="","",IF(AND('Falls Diary'!F407&gt;=Graphs!$C$13,'Falls Diary'!F407&lt;=Graphs!$C$14),"yes","no"))</f>
        <v/>
      </c>
      <c r="K407" s="119" t="str">
        <f>IF('Falls Diary'!F407="","",(IF(Graphs!$C$15="all","yes",(IF(Graphs!$C$15=Table6[[#This Row],[Resident''s name]],"yes","no")))))</f>
        <v/>
      </c>
      <c r="L407" s="119" t="str">
        <f t="shared" si="35"/>
        <v/>
      </c>
      <c r="M407" s="120"/>
      <c r="N407" s="121" t="str">
        <f t="shared" si="36"/>
        <v/>
      </c>
      <c r="O407" s="113"/>
      <c r="P407" s="128"/>
      <c r="Q407" s="125"/>
      <c r="R407" s="83"/>
      <c r="S407" s="125"/>
      <c r="T407" s="83"/>
      <c r="U407" s="83"/>
      <c r="V407" s="83"/>
      <c r="W407" s="125"/>
      <c r="X407" s="63"/>
      <c r="Y407" s="125"/>
      <c r="Z407" s="125"/>
      <c r="AA407" s="126"/>
    </row>
    <row r="408" spans="1:27">
      <c r="A408" s="112"/>
      <c r="B408" s="83"/>
      <c r="C408" s="83"/>
      <c r="D408" s="191" t="s">
        <v>150</v>
      </c>
      <c r="E408" s="114" t="str">
        <f>IF(D408="","",(VLOOKUP(D408,'ENTER your residents names, etc'!$B$7:$C$256,2,FALSE)))</f>
        <v/>
      </c>
      <c r="F408" s="115"/>
      <c r="G408" s="116" t="str">
        <f t="shared" si="33"/>
        <v/>
      </c>
      <c r="H408" s="117" t="str">
        <f t="shared" si="34"/>
        <v/>
      </c>
      <c r="I408" s="118" t="str">
        <f t="shared" si="37"/>
        <v/>
      </c>
      <c r="J408" s="119" t="str">
        <f>IF('Falls Diary'!F408="","",IF(AND('Falls Diary'!F408&gt;=Graphs!$C$13,'Falls Diary'!F408&lt;=Graphs!$C$14),"yes","no"))</f>
        <v/>
      </c>
      <c r="K408" s="119" t="str">
        <f>IF('Falls Diary'!F408="","",(IF(Graphs!$C$15="all","yes",(IF(Graphs!$C$15=Table6[[#This Row],[Resident''s name]],"yes","no")))))</f>
        <v/>
      </c>
      <c r="L408" s="119" t="str">
        <f t="shared" si="35"/>
        <v/>
      </c>
      <c r="M408" s="120"/>
      <c r="N408" s="121" t="str">
        <f t="shared" si="36"/>
        <v/>
      </c>
      <c r="O408" s="113"/>
      <c r="P408" s="128"/>
      <c r="Q408" s="125"/>
      <c r="R408" s="83"/>
      <c r="S408" s="125"/>
      <c r="T408" s="83"/>
      <c r="U408" s="83"/>
      <c r="V408" s="83"/>
      <c r="W408" s="125"/>
      <c r="X408" s="63"/>
      <c r="Y408" s="125"/>
      <c r="Z408" s="125"/>
      <c r="AA408" s="126"/>
    </row>
    <row r="409" spans="1:27">
      <c r="A409" s="112"/>
      <c r="B409" s="83"/>
      <c r="C409" s="83"/>
      <c r="D409" s="191" t="s">
        <v>150</v>
      </c>
      <c r="E409" s="114" t="str">
        <f>IF(D409="","",(VLOOKUP(D409,'ENTER your residents names, etc'!$B$7:$C$256,2,FALSE)))</f>
        <v/>
      </c>
      <c r="F409" s="115"/>
      <c r="G409" s="116" t="str">
        <f t="shared" si="33"/>
        <v/>
      </c>
      <c r="H409" s="117" t="str">
        <f t="shared" si="34"/>
        <v/>
      </c>
      <c r="I409" s="118" t="str">
        <f t="shared" si="37"/>
        <v/>
      </c>
      <c r="J409" s="119" t="str">
        <f>IF('Falls Diary'!F409="","",IF(AND('Falls Diary'!F409&gt;=Graphs!$C$13,'Falls Diary'!F409&lt;=Graphs!$C$14),"yes","no"))</f>
        <v/>
      </c>
      <c r="K409" s="119" t="str">
        <f>IF('Falls Diary'!F409="","",(IF(Graphs!$C$15="all","yes",(IF(Graphs!$C$15=Table6[[#This Row],[Resident''s name]],"yes","no")))))</f>
        <v/>
      </c>
      <c r="L409" s="119" t="str">
        <f t="shared" si="35"/>
        <v/>
      </c>
      <c r="M409" s="120"/>
      <c r="N409" s="121" t="str">
        <f t="shared" si="36"/>
        <v/>
      </c>
      <c r="O409" s="113"/>
      <c r="P409" s="128"/>
      <c r="Q409" s="125"/>
      <c r="R409" s="83"/>
      <c r="S409" s="125"/>
      <c r="T409" s="83"/>
      <c r="U409" s="83"/>
      <c r="V409" s="83"/>
      <c r="W409" s="125"/>
      <c r="X409" s="63"/>
      <c r="Y409" s="125"/>
      <c r="Z409" s="125"/>
      <c r="AA409" s="126"/>
    </row>
    <row r="410" spans="1:27">
      <c r="A410" s="112"/>
      <c r="B410" s="83"/>
      <c r="C410" s="83"/>
      <c r="D410" s="191" t="s">
        <v>150</v>
      </c>
      <c r="E410" s="114" t="str">
        <f>IF(D410="","",(VLOOKUP(D410,'ENTER your residents names, etc'!$B$7:$C$256,2,FALSE)))</f>
        <v/>
      </c>
      <c r="F410" s="115"/>
      <c r="G410" s="116" t="str">
        <f t="shared" si="33"/>
        <v/>
      </c>
      <c r="H410" s="117" t="str">
        <f t="shared" si="34"/>
        <v/>
      </c>
      <c r="I410" s="118" t="str">
        <f t="shared" si="37"/>
        <v/>
      </c>
      <c r="J410" s="119" t="str">
        <f>IF('Falls Diary'!F410="","",IF(AND('Falls Diary'!F410&gt;=Graphs!$C$13,'Falls Diary'!F410&lt;=Graphs!$C$14),"yes","no"))</f>
        <v/>
      </c>
      <c r="K410" s="119" t="str">
        <f>IF('Falls Diary'!F410="","",(IF(Graphs!$C$15="all","yes",(IF(Graphs!$C$15=Table6[[#This Row],[Resident''s name]],"yes","no")))))</f>
        <v/>
      </c>
      <c r="L410" s="119" t="str">
        <f t="shared" si="35"/>
        <v/>
      </c>
      <c r="M410" s="120"/>
      <c r="N410" s="121" t="str">
        <f t="shared" si="36"/>
        <v/>
      </c>
      <c r="O410" s="113"/>
      <c r="P410" s="128"/>
      <c r="Q410" s="125"/>
      <c r="R410" s="83"/>
      <c r="S410" s="125"/>
      <c r="T410" s="83"/>
      <c r="U410" s="83"/>
      <c r="V410" s="83"/>
      <c r="W410" s="125"/>
      <c r="X410" s="63"/>
      <c r="Y410" s="125"/>
      <c r="Z410" s="125"/>
      <c r="AA410" s="126"/>
    </row>
    <row r="411" spans="1:27">
      <c r="A411" s="112"/>
      <c r="B411" s="83"/>
      <c r="C411" s="83"/>
      <c r="D411" s="191" t="s">
        <v>150</v>
      </c>
      <c r="E411" s="114" t="str">
        <f>IF(D411="","",(VLOOKUP(D411,'ENTER your residents names, etc'!$B$7:$C$256,2,FALSE)))</f>
        <v/>
      </c>
      <c r="F411" s="115"/>
      <c r="G411" s="116" t="str">
        <f t="shared" si="33"/>
        <v/>
      </c>
      <c r="H411" s="117" t="str">
        <f t="shared" si="34"/>
        <v/>
      </c>
      <c r="I411" s="118" t="str">
        <f t="shared" si="37"/>
        <v/>
      </c>
      <c r="J411" s="119" t="str">
        <f>IF('Falls Diary'!F411="","",IF(AND('Falls Diary'!F411&gt;=Graphs!$C$13,'Falls Diary'!F411&lt;=Graphs!$C$14),"yes","no"))</f>
        <v/>
      </c>
      <c r="K411" s="119" t="str">
        <f>IF('Falls Diary'!F411="","",(IF(Graphs!$C$15="all","yes",(IF(Graphs!$C$15=Table6[[#This Row],[Resident''s name]],"yes","no")))))</f>
        <v/>
      </c>
      <c r="L411" s="119" t="str">
        <f t="shared" si="35"/>
        <v/>
      </c>
      <c r="M411" s="120"/>
      <c r="N411" s="121" t="str">
        <f t="shared" si="36"/>
        <v/>
      </c>
      <c r="O411" s="113"/>
      <c r="P411" s="128"/>
      <c r="Q411" s="125"/>
      <c r="R411" s="83"/>
      <c r="S411" s="125"/>
      <c r="T411" s="83"/>
      <c r="U411" s="83"/>
      <c r="V411" s="83"/>
      <c r="W411" s="125"/>
      <c r="X411" s="63"/>
      <c r="Y411" s="125"/>
      <c r="Z411" s="125"/>
      <c r="AA411" s="126"/>
    </row>
    <row r="412" spans="1:27">
      <c r="A412" s="112"/>
      <c r="B412" s="83"/>
      <c r="C412" s="83"/>
      <c r="D412" s="191" t="s">
        <v>150</v>
      </c>
      <c r="E412" s="114" t="str">
        <f>IF(D412="","",(VLOOKUP(D412,'ENTER your residents names, etc'!$B$7:$C$256,2,FALSE)))</f>
        <v/>
      </c>
      <c r="F412" s="115"/>
      <c r="G412" s="116" t="str">
        <f t="shared" si="33"/>
        <v/>
      </c>
      <c r="H412" s="117" t="str">
        <f t="shared" si="34"/>
        <v/>
      </c>
      <c r="I412" s="118" t="str">
        <f t="shared" si="37"/>
        <v/>
      </c>
      <c r="J412" s="119" t="str">
        <f>IF('Falls Diary'!F412="","",IF(AND('Falls Diary'!F412&gt;=Graphs!$C$13,'Falls Diary'!F412&lt;=Graphs!$C$14),"yes","no"))</f>
        <v/>
      </c>
      <c r="K412" s="119" t="str">
        <f>IF('Falls Diary'!F412="","",(IF(Graphs!$C$15="all","yes",(IF(Graphs!$C$15=Table6[[#This Row],[Resident''s name]],"yes","no")))))</f>
        <v/>
      </c>
      <c r="L412" s="119" t="str">
        <f t="shared" si="35"/>
        <v/>
      </c>
      <c r="M412" s="120"/>
      <c r="N412" s="121" t="str">
        <f t="shared" si="36"/>
        <v/>
      </c>
      <c r="O412" s="113"/>
      <c r="P412" s="128"/>
      <c r="Q412" s="125"/>
      <c r="R412" s="83"/>
      <c r="S412" s="125"/>
      <c r="T412" s="83"/>
      <c r="U412" s="83"/>
      <c r="V412" s="83"/>
      <c r="W412" s="125"/>
      <c r="X412" s="63"/>
      <c r="Y412" s="125"/>
      <c r="Z412" s="125"/>
      <c r="AA412" s="126"/>
    </row>
    <row r="413" spans="1:27">
      <c r="A413" s="112"/>
      <c r="B413" s="83"/>
      <c r="C413" s="83"/>
      <c r="D413" s="191" t="s">
        <v>150</v>
      </c>
      <c r="E413" s="114" t="str">
        <f>IF(D413="","",(VLOOKUP(D413,'ENTER your residents names, etc'!$B$7:$C$256,2,FALSE)))</f>
        <v/>
      </c>
      <c r="F413" s="115"/>
      <c r="G413" s="116" t="str">
        <f t="shared" si="33"/>
        <v/>
      </c>
      <c r="H413" s="117" t="str">
        <f t="shared" si="34"/>
        <v/>
      </c>
      <c r="I413" s="118" t="str">
        <f t="shared" si="37"/>
        <v/>
      </c>
      <c r="J413" s="119" t="str">
        <f>IF('Falls Diary'!F413="","",IF(AND('Falls Diary'!F413&gt;=Graphs!$C$13,'Falls Diary'!F413&lt;=Graphs!$C$14),"yes","no"))</f>
        <v/>
      </c>
      <c r="K413" s="119" t="str">
        <f>IF('Falls Diary'!F413="","",(IF(Graphs!$C$15="all","yes",(IF(Graphs!$C$15=Table6[[#This Row],[Resident''s name]],"yes","no")))))</f>
        <v/>
      </c>
      <c r="L413" s="119" t="str">
        <f t="shared" si="35"/>
        <v/>
      </c>
      <c r="M413" s="120"/>
      <c r="N413" s="121" t="str">
        <f t="shared" si="36"/>
        <v/>
      </c>
      <c r="O413" s="113"/>
      <c r="P413" s="128"/>
      <c r="Q413" s="125"/>
      <c r="R413" s="83"/>
      <c r="S413" s="125"/>
      <c r="T413" s="83"/>
      <c r="U413" s="83"/>
      <c r="V413" s="83"/>
      <c r="W413" s="125"/>
      <c r="X413" s="63"/>
      <c r="Y413" s="125"/>
      <c r="Z413" s="125"/>
      <c r="AA413" s="126"/>
    </row>
    <row r="414" spans="1:27">
      <c r="A414" s="112"/>
      <c r="B414" s="83"/>
      <c r="C414" s="83"/>
      <c r="D414" s="191" t="s">
        <v>150</v>
      </c>
      <c r="E414" s="114" t="str">
        <f>IF(D414="","",(VLOOKUP(D414,'ENTER your residents names, etc'!$B$7:$C$256,2,FALSE)))</f>
        <v/>
      </c>
      <c r="F414" s="115"/>
      <c r="G414" s="116" t="str">
        <f t="shared" si="33"/>
        <v/>
      </c>
      <c r="H414" s="117" t="str">
        <f t="shared" si="34"/>
        <v/>
      </c>
      <c r="I414" s="118" t="str">
        <f t="shared" si="37"/>
        <v/>
      </c>
      <c r="J414" s="119" t="str">
        <f>IF('Falls Diary'!F414="","",IF(AND('Falls Diary'!F414&gt;=Graphs!$C$13,'Falls Diary'!F414&lt;=Graphs!$C$14),"yes","no"))</f>
        <v/>
      </c>
      <c r="K414" s="119" t="str">
        <f>IF('Falls Diary'!F414="","",(IF(Graphs!$C$15="all","yes",(IF(Graphs!$C$15=Table6[[#This Row],[Resident''s name]],"yes","no")))))</f>
        <v/>
      </c>
      <c r="L414" s="119" t="str">
        <f t="shared" si="35"/>
        <v/>
      </c>
      <c r="M414" s="120"/>
      <c r="N414" s="121" t="str">
        <f t="shared" si="36"/>
        <v/>
      </c>
      <c r="O414" s="113"/>
      <c r="P414" s="128"/>
      <c r="Q414" s="125"/>
      <c r="R414" s="83"/>
      <c r="S414" s="125"/>
      <c r="T414" s="83"/>
      <c r="U414" s="83"/>
      <c r="V414" s="83"/>
      <c r="W414" s="125"/>
      <c r="X414" s="63"/>
      <c r="Y414" s="125"/>
      <c r="Z414" s="125"/>
      <c r="AA414" s="126"/>
    </row>
    <row r="415" spans="1:27">
      <c r="A415" s="112"/>
      <c r="B415" s="83"/>
      <c r="C415" s="83"/>
      <c r="D415" s="191" t="s">
        <v>150</v>
      </c>
      <c r="E415" s="114" t="str">
        <f>IF(D415="","",(VLOOKUP(D415,'ENTER your residents names, etc'!$B$7:$C$256,2,FALSE)))</f>
        <v/>
      </c>
      <c r="F415" s="115"/>
      <c r="G415" s="116" t="str">
        <f t="shared" si="33"/>
        <v/>
      </c>
      <c r="H415" s="117" t="str">
        <f t="shared" si="34"/>
        <v/>
      </c>
      <c r="I415" s="118" t="str">
        <f t="shared" si="37"/>
        <v/>
      </c>
      <c r="J415" s="119" t="str">
        <f>IF('Falls Diary'!F415="","",IF(AND('Falls Diary'!F415&gt;=Graphs!$C$13,'Falls Diary'!F415&lt;=Graphs!$C$14),"yes","no"))</f>
        <v/>
      </c>
      <c r="K415" s="119" t="str">
        <f>IF('Falls Diary'!F415="","",(IF(Graphs!$C$15="all","yes",(IF(Graphs!$C$15=Table6[[#This Row],[Resident''s name]],"yes","no")))))</f>
        <v/>
      </c>
      <c r="L415" s="119" t="str">
        <f t="shared" si="35"/>
        <v/>
      </c>
      <c r="M415" s="120"/>
      <c r="N415" s="121" t="str">
        <f t="shared" si="36"/>
        <v/>
      </c>
      <c r="O415" s="113"/>
      <c r="P415" s="128"/>
      <c r="Q415" s="125"/>
      <c r="R415" s="83"/>
      <c r="S415" s="125"/>
      <c r="T415" s="83"/>
      <c r="U415" s="83"/>
      <c r="V415" s="83"/>
      <c r="W415" s="125"/>
      <c r="X415" s="63"/>
      <c r="Y415" s="125"/>
      <c r="Z415" s="125"/>
      <c r="AA415" s="126"/>
    </row>
    <row r="416" spans="1:27">
      <c r="A416" s="112"/>
      <c r="B416" s="83"/>
      <c r="C416" s="83"/>
      <c r="D416" s="191" t="s">
        <v>150</v>
      </c>
      <c r="E416" s="114" t="str">
        <f>IF(D416="","",(VLOOKUP(D416,'ENTER your residents names, etc'!$B$7:$C$256,2,FALSE)))</f>
        <v/>
      </c>
      <c r="F416" s="115"/>
      <c r="G416" s="116" t="str">
        <f t="shared" si="33"/>
        <v/>
      </c>
      <c r="H416" s="117" t="str">
        <f t="shared" si="34"/>
        <v/>
      </c>
      <c r="I416" s="118" t="str">
        <f t="shared" si="37"/>
        <v/>
      </c>
      <c r="J416" s="119" t="str">
        <f>IF('Falls Diary'!F416="","",IF(AND('Falls Diary'!F416&gt;=Graphs!$C$13,'Falls Diary'!F416&lt;=Graphs!$C$14),"yes","no"))</f>
        <v/>
      </c>
      <c r="K416" s="119" t="str">
        <f>IF('Falls Diary'!F416="","",(IF(Graphs!$C$15="all","yes",(IF(Graphs!$C$15=Table6[[#This Row],[Resident''s name]],"yes","no")))))</f>
        <v/>
      </c>
      <c r="L416" s="119" t="str">
        <f t="shared" si="35"/>
        <v/>
      </c>
      <c r="M416" s="120"/>
      <c r="N416" s="121" t="str">
        <f t="shared" si="36"/>
        <v/>
      </c>
      <c r="O416" s="113"/>
      <c r="P416" s="128"/>
      <c r="Q416" s="125"/>
      <c r="R416" s="83"/>
      <c r="S416" s="125"/>
      <c r="T416" s="83"/>
      <c r="U416" s="83"/>
      <c r="V416" s="83"/>
      <c r="W416" s="125"/>
      <c r="X416" s="63"/>
      <c r="Y416" s="125"/>
      <c r="Z416" s="125"/>
      <c r="AA416" s="126"/>
    </row>
    <row r="417" spans="1:27">
      <c r="A417" s="112"/>
      <c r="B417" s="83"/>
      <c r="C417" s="83"/>
      <c r="D417" s="191" t="s">
        <v>150</v>
      </c>
      <c r="E417" s="114" t="str">
        <f>IF(D417="","",(VLOOKUP(D417,'ENTER your residents names, etc'!$B$7:$C$256,2,FALSE)))</f>
        <v/>
      </c>
      <c r="F417" s="115"/>
      <c r="G417" s="116" t="str">
        <f t="shared" si="33"/>
        <v/>
      </c>
      <c r="H417" s="117" t="str">
        <f t="shared" si="34"/>
        <v/>
      </c>
      <c r="I417" s="118" t="str">
        <f t="shared" si="37"/>
        <v/>
      </c>
      <c r="J417" s="119" t="str">
        <f>IF('Falls Diary'!F417="","",IF(AND('Falls Diary'!F417&gt;=Graphs!$C$13,'Falls Diary'!F417&lt;=Graphs!$C$14),"yes","no"))</f>
        <v/>
      </c>
      <c r="K417" s="119" t="str">
        <f>IF('Falls Diary'!F417="","",(IF(Graphs!$C$15="all","yes",(IF(Graphs!$C$15=Table6[[#This Row],[Resident''s name]],"yes","no")))))</f>
        <v/>
      </c>
      <c r="L417" s="119" t="str">
        <f t="shared" si="35"/>
        <v/>
      </c>
      <c r="M417" s="120"/>
      <c r="N417" s="121" t="str">
        <f t="shared" si="36"/>
        <v/>
      </c>
      <c r="O417" s="113"/>
      <c r="P417" s="128"/>
      <c r="Q417" s="125"/>
      <c r="R417" s="83"/>
      <c r="S417" s="125"/>
      <c r="T417" s="83"/>
      <c r="U417" s="83"/>
      <c r="V417" s="83"/>
      <c r="W417" s="125"/>
      <c r="X417" s="63"/>
      <c r="Y417" s="125"/>
      <c r="Z417" s="125"/>
      <c r="AA417" s="126"/>
    </row>
    <row r="418" spans="1:27">
      <c r="A418" s="112"/>
      <c r="B418" s="83"/>
      <c r="C418" s="83"/>
      <c r="D418" s="191" t="s">
        <v>150</v>
      </c>
      <c r="E418" s="114" t="str">
        <f>IF(D418="","",(VLOOKUP(D418,'ENTER your residents names, etc'!$B$7:$C$256,2,FALSE)))</f>
        <v/>
      </c>
      <c r="F418" s="115"/>
      <c r="G418" s="116" t="str">
        <f t="shared" si="33"/>
        <v/>
      </c>
      <c r="H418" s="117" t="str">
        <f t="shared" si="34"/>
        <v/>
      </c>
      <c r="I418" s="118" t="str">
        <f t="shared" si="37"/>
        <v/>
      </c>
      <c r="J418" s="119" t="str">
        <f>IF('Falls Diary'!F418="","",IF(AND('Falls Diary'!F418&gt;=Graphs!$C$13,'Falls Diary'!F418&lt;=Graphs!$C$14),"yes","no"))</f>
        <v/>
      </c>
      <c r="K418" s="119" t="str">
        <f>IF('Falls Diary'!F418="","",(IF(Graphs!$C$15="all","yes",(IF(Graphs!$C$15=Table6[[#This Row],[Resident''s name]],"yes","no")))))</f>
        <v/>
      </c>
      <c r="L418" s="119" t="str">
        <f t="shared" si="35"/>
        <v/>
      </c>
      <c r="M418" s="120"/>
      <c r="N418" s="121" t="str">
        <f t="shared" si="36"/>
        <v/>
      </c>
      <c r="O418" s="113"/>
      <c r="P418" s="128"/>
      <c r="Q418" s="125"/>
      <c r="R418" s="83"/>
      <c r="S418" s="125"/>
      <c r="T418" s="83"/>
      <c r="U418" s="83"/>
      <c r="V418" s="83"/>
      <c r="W418" s="125"/>
      <c r="X418" s="63"/>
      <c r="Y418" s="125"/>
      <c r="Z418" s="125"/>
      <c r="AA418" s="126"/>
    </row>
    <row r="419" spans="1:27">
      <c r="A419" s="112"/>
      <c r="B419" s="83"/>
      <c r="C419" s="83"/>
      <c r="D419" s="191" t="s">
        <v>150</v>
      </c>
      <c r="E419" s="114" t="str">
        <f>IF(D419="","",(VLOOKUP(D419,'ENTER your residents names, etc'!$B$7:$C$256,2,FALSE)))</f>
        <v/>
      </c>
      <c r="F419" s="115"/>
      <c r="G419" s="116" t="str">
        <f t="shared" si="33"/>
        <v/>
      </c>
      <c r="H419" s="117" t="str">
        <f t="shared" si="34"/>
        <v/>
      </c>
      <c r="I419" s="118" t="str">
        <f t="shared" si="37"/>
        <v/>
      </c>
      <c r="J419" s="119" t="str">
        <f>IF('Falls Diary'!F419="","",IF(AND('Falls Diary'!F419&gt;=Graphs!$C$13,'Falls Diary'!F419&lt;=Graphs!$C$14),"yes","no"))</f>
        <v/>
      </c>
      <c r="K419" s="119" t="str">
        <f>IF('Falls Diary'!F419="","",(IF(Graphs!$C$15="all","yes",(IF(Graphs!$C$15=Table6[[#This Row],[Resident''s name]],"yes","no")))))</f>
        <v/>
      </c>
      <c r="L419" s="119" t="str">
        <f t="shared" si="35"/>
        <v/>
      </c>
      <c r="M419" s="120"/>
      <c r="N419" s="121" t="str">
        <f t="shared" si="36"/>
        <v/>
      </c>
      <c r="O419" s="113"/>
      <c r="P419" s="128"/>
      <c r="Q419" s="125"/>
      <c r="R419" s="83"/>
      <c r="S419" s="125"/>
      <c r="T419" s="83"/>
      <c r="U419" s="83"/>
      <c r="V419" s="83"/>
      <c r="W419" s="125"/>
      <c r="X419" s="63"/>
      <c r="Y419" s="125"/>
      <c r="Z419" s="125"/>
      <c r="AA419" s="126"/>
    </row>
    <row r="420" spans="1:27">
      <c r="A420" s="112"/>
      <c r="B420" s="83"/>
      <c r="C420" s="83"/>
      <c r="D420" s="191" t="s">
        <v>150</v>
      </c>
      <c r="E420" s="114" t="str">
        <f>IF(D420="","",(VLOOKUP(D420,'ENTER your residents names, etc'!$B$7:$C$256,2,FALSE)))</f>
        <v/>
      </c>
      <c r="F420" s="115"/>
      <c r="G420" s="116" t="str">
        <f t="shared" si="33"/>
        <v/>
      </c>
      <c r="H420" s="117" t="str">
        <f t="shared" si="34"/>
        <v/>
      </c>
      <c r="I420" s="118" t="str">
        <f t="shared" si="37"/>
        <v/>
      </c>
      <c r="J420" s="119" t="str">
        <f>IF('Falls Diary'!F420="","",IF(AND('Falls Diary'!F420&gt;=Graphs!$C$13,'Falls Diary'!F420&lt;=Graphs!$C$14),"yes","no"))</f>
        <v/>
      </c>
      <c r="K420" s="119" t="str">
        <f>IF('Falls Diary'!F420="","",(IF(Graphs!$C$15="all","yes",(IF(Graphs!$C$15=Table6[[#This Row],[Resident''s name]],"yes","no")))))</f>
        <v/>
      </c>
      <c r="L420" s="119" t="str">
        <f t="shared" si="35"/>
        <v/>
      </c>
      <c r="M420" s="120"/>
      <c r="N420" s="121" t="str">
        <f t="shared" si="36"/>
        <v/>
      </c>
      <c r="O420" s="113"/>
      <c r="P420" s="128"/>
      <c r="Q420" s="125"/>
      <c r="R420" s="83"/>
      <c r="S420" s="125"/>
      <c r="T420" s="83"/>
      <c r="U420" s="83"/>
      <c r="V420" s="83"/>
      <c r="W420" s="125"/>
      <c r="X420" s="63"/>
      <c r="Y420" s="125"/>
      <c r="Z420" s="125"/>
      <c r="AA420" s="126"/>
    </row>
    <row r="421" spans="1:27">
      <c r="A421" s="112"/>
      <c r="B421" s="83"/>
      <c r="C421" s="83"/>
      <c r="D421" s="191" t="s">
        <v>150</v>
      </c>
      <c r="E421" s="114" t="str">
        <f>IF(D421="","",(VLOOKUP(D421,'ENTER your residents names, etc'!$B$7:$C$256,2,FALSE)))</f>
        <v/>
      </c>
      <c r="F421" s="115"/>
      <c r="G421" s="116" t="str">
        <f t="shared" si="33"/>
        <v/>
      </c>
      <c r="H421" s="117" t="str">
        <f t="shared" si="34"/>
        <v/>
      </c>
      <c r="I421" s="118" t="str">
        <f t="shared" si="37"/>
        <v/>
      </c>
      <c r="J421" s="119" t="str">
        <f>IF('Falls Diary'!F421="","",IF(AND('Falls Diary'!F421&gt;=Graphs!$C$13,'Falls Diary'!F421&lt;=Graphs!$C$14),"yes","no"))</f>
        <v/>
      </c>
      <c r="K421" s="119" t="str">
        <f>IF('Falls Diary'!F421="","",(IF(Graphs!$C$15="all","yes",(IF(Graphs!$C$15=Table6[[#This Row],[Resident''s name]],"yes","no")))))</f>
        <v/>
      </c>
      <c r="L421" s="119" t="str">
        <f t="shared" si="35"/>
        <v/>
      </c>
      <c r="M421" s="120"/>
      <c r="N421" s="121" t="str">
        <f t="shared" si="36"/>
        <v/>
      </c>
      <c r="O421" s="113"/>
      <c r="P421" s="128"/>
      <c r="Q421" s="125"/>
      <c r="R421" s="83"/>
      <c r="S421" s="125"/>
      <c r="T421" s="83"/>
      <c r="U421" s="83"/>
      <c r="V421" s="83"/>
      <c r="W421" s="125"/>
      <c r="X421" s="63"/>
      <c r="Y421" s="125"/>
      <c r="Z421" s="125"/>
      <c r="AA421" s="126"/>
    </row>
    <row r="422" spans="1:27">
      <c r="A422" s="112"/>
      <c r="B422" s="83"/>
      <c r="C422" s="83"/>
      <c r="D422" s="191" t="s">
        <v>150</v>
      </c>
      <c r="E422" s="114" t="str">
        <f>IF(D422="","",(VLOOKUP(D422,'ENTER your residents names, etc'!$B$7:$C$256,2,FALSE)))</f>
        <v/>
      </c>
      <c r="F422" s="115"/>
      <c r="G422" s="116" t="str">
        <f t="shared" si="33"/>
        <v/>
      </c>
      <c r="H422" s="117" t="str">
        <f t="shared" si="34"/>
        <v/>
      </c>
      <c r="I422" s="118" t="str">
        <f t="shared" si="37"/>
        <v/>
      </c>
      <c r="J422" s="119" t="str">
        <f>IF('Falls Diary'!F422="","",IF(AND('Falls Diary'!F422&gt;=Graphs!$C$13,'Falls Diary'!F422&lt;=Graphs!$C$14),"yes","no"))</f>
        <v/>
      </c>
      <c r="K422" s="119" t="str">
        <f>IF('Falls Diary'!F422="","",(IF(Graphs!$C$15="all","yes",(IF(Graphs!$C$15=Table6[[#This Row],[Resident''s name]],"yes","no")))))</f>
        <v/>
      </c>
      <c r="L422" s="119" t="str">
        <f t="shared" si="35"/>
        <v/>
      </c>
      <c r="M422" s="120"/>
      <c r="N422" s="121" t="str">
        <f t="shared" si="36"/>
        <v/>
      </c>
      <c r="O422" s="113"/>
      <c r="P422" s="128"/>
      <c r="Q422" s="125"/>
      <c r="R422" s="83"/>
      <c r="S422" s="125"/>
      <c r="T422" s="83"/>
      <c r="U422" s="83"/>
      <c r="V422" s="83"/>
      <c r="W422" s="125"/>
      <c r="X422" s="63"/>
      <c r="Y422" s="125"/>
      <c r="Z422" s="125"/>
      <c r="AA422" s="126"/>
    </row>
    <row r="423" spans="1:27">
      <c r="A423" s="112"/>
      <c r="B423" s="83"/>
      <c r="C423" s="83"/>
      <c r="D423" s="191" t="s">
        <v>150</v>
      </c>
      <c r="E423" s="114" t="str">
        <f>IF(D423="","",(VLOOKUP(D423,'ENTER your residents names, etc'!$B$7:$C$256,2,FALSE)))</f>
        <v/>
      </c>
      <c r="F423" s="115"/>
      <c r="G423" s="116" t="str">
        <f t="shared" si="33"/>
        <v/>
      </c>
      <c r="H423" s="117" t="str">
        <f t="shared" si="34"/>
        <v/>
      </c>
      <c r="I423" s="118" t="str">
        <f t="shared" si="37"/>
        <v/>
      </c>
      <c r="J423" s="119" t="str">
        <f>IF('Falls Diary'!F423="","",IF(AND('Falls Diary'!F423&gt;=Graphs!$C$13,'Falls Diary'!F423&lt;=Graphs!$C$14),"yes","no"))</f>
        <v/>
      </c>
      <c r="K423" s="119" t="str">
        <f>IF('Falls Diary'!F423="","",(IF(Graphs!$C$15="all","yes",(IF(Graphs!$C$15=Table6[[#This Row],[Resident''s name]],"yes","no")))))</f>
        <v/>
      </c>
      <c r="L423" s="119" t="str">
        <f t="shared" si="35"/>
        <v/>
      </c>
      <c r="M423" s="120"/>
      <c r="N423" s="121" t="str">
        <f t="shared" si="36"/>
        <v/>
      </c>
      <c r="O423" s="113"/>
      <c r="P423" s="128"/>
      <c r="Q423" s="125"/>
      <c r="R423" s="83"/>
      <c r="S423" s="125"/>
      <c r="T423" s="83"/>
      <c r="U423" s="83"/>
      <c r="V423" s="83"/>
      <c r="W423" s="125"/>
      <c r="X423" s="63"/>
      <c r="Y423" s="125"/>
      <c r="Z423" s="125"/>
      <c r="AA423" s="126"/>
    </row>
    <row r="424" spans="1:27">
      <c r="A424" s="112"/>
      <c r="B424" s="83"/>
      <c r="C424" s="83"/>
      <c r="D424" s="191" t="s">
        <v>150</v>
      </c>
      <c r="E424" s="114" t="str">
        <f>IF(D424="","",(VLOOKUP(D424,'ENTER your residents names, etc'!$B$7:$C$256,2,FALSE)))</f>
        <v/>
      </c>
      <c r="F424" s="115"/>
      <c r="G424" s="116" t="str">
        <f t="shared" si="33"/>
        <v/>
      </c>
      <c r="H424" s="117" t="str">
        <f t="shared" si="34"/>
        <v/>
      </c>
      <c r="I424" s="118" t="str">
        <f t="shared" si="37"/>
        <v/>
      </c>
      <c r="J424" s="119" t="str">
        <f>IF('Falls Diary'!F424="","",IF(AND('Falls Diary'!F424&gt;=Graphs!$C$13,'Falls Diary'!F424&lt;=Graphs!$C$14),"yes","no"))</f>
        <v/>
      </c>
      <c r="K424" s="119" t="str">
        <f>IF('Falls Diary'!F424="","",(IF(Graphs!$C$15="all","yes",(IF(Graphs!$C$15=Table6[[#This Row],[Resident''s name]],"yes","no")))))</f>
        <v/>
      </c>
      <c r="L424" s="119" t="str">
        <f t="shared" si="35"/>
        <v/>
      </c>
      <c r="M424" s="120"/>
      <c r="N424" s="121" t="str">
        <f t="shared" si="36"/>
        <v/>
      </c>
      <c r="O424" s="113"/>
      <c r="P424" s="128"/>
      <c r="Q424" s="125"/>
      <c r="R424" s="83"/>
      <c r="S424" s="125"/>
      <c r="T424" s="83"/>
      <c r="U424" s="83"/>
      <c r="V424" s="83"/>
      <c r="W424" s="125"/>
      <c r="X424" s="63"/>
      <c r="Y424" s="125"/>
      <c r="Z424" s="125"/>
      <c r="AA424" s="126"/>
    </row>
    <row r="425" spans="1:27">
      <c r="A425" s="112"/>
      <c r="B425" s="83"/>
      <c r="C425" s="83"/>
      <c r="D425" s="191" t="s">
        <v>150</v>
      </c>
      <c r="E425" s="114" t="str">
        <f>IF(D425="","",(VLOOKUP(D425,'ENTER your residents names, etc'!$B$7:$C$256,2,FALSE)))</f>
        <v/>
      </c>
      <c r="F425" s="115"/>
      <c r="G425" s="116" t="str">
        <f t="shared" si="33"/>
        <v/>
      </c>
      <c r="H425" s="117" t="str">
        <f t="shared" si="34"/>
        <v/>
      </c>
      <c r="I425" s="118" t="str">
        <f t="shared" si="37"/>
        <v/>
      </c>
      <c r="J425" s="119" t="str">
        <f>IF('Falls Diary'!F425="","",IF(AND('Falls Diary'!F425&gt;=Graphs!$C$13,'Falls Diary'!F425&lt;=Graphs!$C$14),"yes","no"))</f>
        <v/>
      </c>
      <c r="K425" s="119" t="str">
        <f>IF('Falls Diary'!F425="","",(IF(Graphs!$C$15="all","yes",(IF(Graphs!$C$15=Table6[[#This Row],[Resident''s name]],"yes","no")))))</f>
        <v/>
      </c>
      <c r="L425" s="119" t="str">
        <f t="shared" si="35"/>
        <v/>
      </c>
      <c r="M425" s="120"/>
      <c r="N425" s="121" t="str">
        <f t="shared" si="36"/>
        <v/>
      </c>
      <c r="O425" s="113"/>
      <c r="P425" s="128"/>
      <c r="Q425" s="125"/>
      <c r="R425" s="83"/>
      <c r="S425" s="125"/>
      <c r="T425" s="83"/>
      <c r="U425" s="83"/>
      <c r="V425" s="83"/>
      <c r="W425" s="125"/>
      <c r="X425" s="63"/>
      <c r="Y425" s="125"/>
      <c r="Z425" s="125"/>
      <c r="AA425" s="126"/>
    </row>
    <row r="426" spans="1:27">
      <c r="A426" s="112"/>
      <c r="B426" s="83"/>
      <c r="C426" s="83"/>
      <c r="D426" s="191" t="s">
        <v>150</v>
      </c>
      <c r="E426" s="114" t="str">
        <f>IF(D426="","",(VLOOKUP(D426,'ENTER your residents names, etc'!$B$7:$C$256,2,FALSE)))</f>
        <v/>
      </c>
      <c r="F426" s="115"/>
      <c r="G426" s="116" t="str">
        <f t="shared" si="33"/>
        <v/>
      </c>
      <c r="H426" s="117" t="str">
        <f t="shared" si="34"/>
        <v/>
      </c>
      <c r="I426" s="118" t="str">
        <f t="shared" si="37"/>
        <v/>
      </c>
      <c r="J426" s="119" t="str">
        <f>IF('Falls Diary'!F426="","",IF(AND('Falls Diary'!F426&gt;=Graphs!$C$13,'Falls Diary'!F426&lt;=Graphs!$C$14),"yes","no"))</f>
        <v/>
      </c>
      <c r="K426" s="119" t="str">
        <f>IF('Falls Diary'!F426="","",(IF(Graphs!$C$15="all","yes",(IF(Graphs!$C$15=Table6[[#This Row],[Resident''s name]],"yes","no")))))</f>
        <v/>
      </c>
      <c r="L426" s="119" t="str">
        <f t="shared" si="35"/>
        <v/>
      </c>
      <c r="M426" s="120"/>
      <c r="N426" s="121" t="str">
        <f t="shared" si="36"/>
        <v/>
      </c>
      <c r="O426" s="113"/>
      <c r="P426" s="128"/>
      <c r="Q426" s="125"/>
      <c r="R426" s="83"/>
      <c r="S426" s="125"/>
      <c r="T426" s="83"/>
      <c r="U426" s="83"/>
      <c r="V426" s="83"/>
      <c r="W426" s="125"/>
      <c r="X426" s="63"/>
      <c r="Y426" s="125"/>
      <c r="Z426" s="125"/>
      <c r="AA426" s="126"/>
    </row>
    <row r="427" spans="1:27">
      <c r="A427" s="112"/>
      <c r="B427" s="83"/>
      <c r="C427" s="83"/>
      <c r="D427" s="191" t="s">
        <v>150</v>
      </c>
      <c r="E427" s="114" t="str">
        <f>IF(D427="","",(VLOOKUP(D427,'ENTER your residents names, etc'!$B$7:$C$256,2,FALSE)))</f>
        <v/>
      </c>
      <c r="F427" s="115"/>
      <c r="G427" s="116" t="str">
        <f t="shared" si="33"/>
        <v/>
      </c>
      <c r="H427" s="117" t="str">
        <f t="shared" si="34"/>
        <v/>
      </c>
      <c r="I427" s="118" t="str">
        <f t="shared" si="37"/>
        <v/>
      </c>
      <c r="J427" s="119" t="str">
        <f>IF('Falls Diary'!F427="","",IF(AND('Falls Diary'!F427&gt;=Graphs!$C$13,'Falls Diary'!F427&lt;=Graphs!$C$14),"yes","no"))</f>
        <v/>
      </c>
      <c r="K427" s="119" t="str">
        <f>IF('Falls Diary'!F427="","",(IF(Graphs!$C$15="all","yes",(IF(Graphs!$C$15=Table6[[#This Row],[Resident''s name]],"yes","no")))))</f>
        <v/>
      </c>
      <c r="L427" s="119" t="str">
        <f t="shared" si="35"/>
        <v/>
      </c>
      <c r="M427" s="120"/>
      <c r="N427" s="121" t="str">
        <f t="shared" si="36"/>
        <v/>
      </c>
      <c r="O427" s="113"/>
      <c r="P427" s="128"/>
      <c r="Q427" s="125"/>
      <c r="R427" s="83"/>
      <c r="S427" s="125"/>
      <c r="T427" s="83"/>
      <c r="U427" s="83"/>
      <c r="V427" s="83"/>
      <c r="W427" s="125"/>
      <c r="X427" s="63"/>
      <c r="Y427" s="125"/>
      <c r="Z427" s="125"/>
      <c r="AA427" s="126"/>
    </row>
    <row r="428" spans="1:27">
      <c r="A428" s="112"/>
      <c r="B428" s="83"/>
      <c r="C428" s="83"/>
      <c r="D428" s="191" t="s">
        <v>150</v>
      </c>
      <c r="E428" s="114" t="str">
        <f>IF(D428="","",(VLOOKUP(D428,'ENTER your residents names, etc'!$B$7:$C$256,2,FALSE)))</f>
        <v/>
      </c>
      <c r="F428" s="115"/>
      <c r="G428" s="116" t="str">
        <f t="shared" si="33"/>
        <v/>
      </c>
      <c r="H428" s="117" t="str">
        <f t="shared" si="34"/>
        <v/>
      </c>
      <c r="I428" s="118" t="str">
        <f t="shared" si="37"/>
        <v/>
      </c>
      <c r="J428" s="119" t="str">
        <f>IF('Falls Diary'!F428="","",IF(AND('Falls Diary'!F428&gt;=Graphs!$C$13,'Falls Diary'!F428&lt;=Graphs!$C$14),"yes","no"))</f>
        <v/>
      </c>
      <c r="K428" s="119" t="str">
        <f>IF('Falls Diary'!F428="","",(IF(Graphs!$C$15="all","yes",(IF(Graphs!$C$15=Table6[[#This Row],[Resident''s name]],"yes","no")))))</f>
        <v/>
      </c>
      <c r="L428" s="119" t="str">
        <f t="shared" si="35"/>
        <v/>
      </c>
      <c r="M428" s="120"/>
      <c r="N428" s="121" t="str">
        <f t="shared" si="36"/>
        <v/>
      </c>
      <c r="O428" s="113"/>
      <c r="P428" s="128"/>
      <c r="Q428" s="125"/>
      <c r="R428" s="83"/>
      <c r="S428" s="125"/>
      <c r="T428" s="83"/>
      <c r="U428" s="83"/>
      <c r="V428" s="83"/>
      <c r="W428" s="125"/>
      <c r="X428" s="63"/>
      <c r="Y428" s="125"/>
      <c r="Z428" s="125"/>
      <c r="AA428" s="126"/>
    </row>
    <row r="429" spans="1:27">
      <c r="A429" s="112"/>
      <c r="B429" s="83"/>
      <c r="C429" s="83"/>
      <c r="D429" s="191" t="s">
        <v>150</v>
      </c>
      <c r="E429" s="114" t="str">
        <f>IF(D429="","",(VLOOKUP(D429,'ENTER your residents names, etc'!$B$7:$C$256,2,FALSE)))</f>
        <v/>
      </c>
      <c r="F429" s="115"/>
      <c r="G429" s="116" t="str">
        <f t="shared" si="33"/>
        <v/>
      </c>
      <c r="H429" s="117" t="str">
        <f t="shared" si="34"/>
        <v/>
      </c>
      <c r="I429" s="118" t="str">
        <f t="shared" si="37"/>
        <v/>
      </c>
      <c r="J429" s="119" t="str">
        <f>IF('Falls Diary'!F429="","",IF(AND('Falls Diary'!F429&gt;=Graphs!$C$13,'Falls Diary'!F429&lt;=Graphs!$C$14),"yes","no"))</f>
        <v/>
      </c>
      <c r="K429" s="119" t="str">
        <f>IF('Falls Diary'!F429="","",(IF(Graphs!$C$15="all","yes",(IF(Graphs!$C$15=Table6[[#This Row],[Resident''s name]],"yes","no")))))</f>
        <v/>
      </c>
      <c r="L429" s="119" t="str">
        <f t="shared" si="35"/>
        <v/>
      </c>
      <c r="M429" s="120"/>
      <c r="N429" s="121" t="str">
        <f t="shared" si="36"/>
        <v/>
      </c>
      <c r="O429" s="113"/>
      <c r="P429" s="128"/>
      <c r="Q429" s="125"/>
      <c r="R429" s="83"/>
      <c r="S429" s="125"/>
      <c r="T429" s="83"/>
      <c r="U429" s="83"/>
      <c r="V429" s="83"/>
      <c r="W429" s="125"/>
      <c r="X429" s="63"/>
      <c r="Y429" s="125"/>
      <c r="Z429" s="125"/>
      <c r="AA429" s="126"/>
    </row>
    <row r="430" spans="1:27">
      <c r="A430" s="112"/>
      <c r="B430" s="83"/>
      <c r="C430" s="83"/>
      <c r="D430" s="191" t="s">
        <v>150</v>
      </c>
      <c r="E430" s="114" t="str">
        <f>IF(D430="","",(VLOOKUP(D430,'ENTER your residents names, etc'!$B$7:$C$256,2,FALSE)))</f>
        <v/>
      </c>
      <c r="F430" s="115"/>
      <c r="G430" s="116" t="str">
        <f t="shared" si="33"/>
        <v/>
      </c>
      <c r="H430" s="117" t="str">
        <f t="shared" si="34"/>
        <v/>
      </c>
      <c r="I430" s="118" t="str">
        <f t="shared" si="37"/>
        <v/>
      </c>
      <c r="J430" s="119" t="str">
        <f>IF('Falls Diary'!F430="","",IF(AND('Falls Diary'!F430&gt;=Graphs!$C$13,'Falls Diary'!F430&lt;=Graphs!$C$14),"yes","no"))</f>
        <v/>
      </c>
      <c r="K430" s="119" t="str">
        <f>IF('Falls Diary'!F430="","",(IF(Graphs!$C$15="all","yes",(IF(Graphs!$C$15=Table6[[#This Row],[Resident''s name]],"yes","no")))))</f>
        <v/>
      </c>
      <c r="L430" s="119" t="str">
        <f t="shared" si="35"/>
        <v/>
      </c>
      <c r="M430" s="120"/>
      <c r="N430" s="121" t="str">
        <f t="shared" si="36"/>
        <v/>
      </c>
      <c r="O430" s="113"/>
      <c r="P430" s="128"/>
      <c r="Q430" s="125"/>
      <c r="R430" s="83"/>
      <c r="S430" s="125"/>
      <c r="T430" s="83"/>
      <c r="U430" s="83"/>
      <c r="V430" s="83"/>
      <c r="W430" s="125"/>
      <c r="X430" s="63"/>
      <c r="Y430" s="125"/>
      <c r="Z430" s="125"/>
      <c r="AA430" s="126"/>
    </row>
    <row r="431" spans="1:27">
      <c r="A431" s="112"/>
      <c r="B431" s="83"/>
      <c r="C431" s="83"/>
      <c r="D431" s="191" t="s">
        <v>150</v>
      </c>
      <c r="E431" s="114" t="str">
        <f>IF(D431="","",(VLOOKUP(D431,'ENTER your residents names, etc'!$B$7:$C$256,2,FALSE)))</f>
        <v/>
      </c>
      <c r="F431" s="115"/>
      <c r="G431" s="116" t="str">
        <f t="shared" si="33"/>
        <v/>
      </c>
      <c r="H431" s="117" t="str">
        <f t="shared" si="34"/>
        <v/>
      </c>
      <c r="I431" s="118" t="str">
        <f t="shared" si="37"/>
        <v/>
      </c>
      <c r="J431" s="119" t="str">
        <f>IF('Falls Diary'!F431="","",IF(AND('Falls Diary'!F431&gt;=Graphs!$C$13,'Falls Diary'!F431&lt;=Graphs!$C$14),"yes","no"))</f>
        <v/>
      </c>
      <c r="K431" s="119" t="str">
        <f>IF('Falls Diary'!F431="","",(IF(Graphs!$C$15="all","yes",(IF(Graphs!$C$15=Table6[[#This Row],[Resident''s name]],"yes","no")))))</f>
        <v/>
      </c>
      <c r="L431" s="119" t="str">
        <f t="shared" si="35"/>
        <v/>
      </c>
      <c r="M431" s="120"/>
      <c r="N431" s="121" t="str">
        <f t="shared" si="36"/>
        <v/>
      </c>
      <c r="O431" s="113"/>
      <c r="P431" s="128"/>
      <c r="Q431" s="125"/>
      <c r="R431" s="83"/>
      <c r="S431" s="125"/>
      <c r="T431" s="83"/>
      <c r="U431" s="83"/>
      <c r="V431" s="83"/>
      <c r="W431" s="125"/>
      <c r="X431" s="63"/>
      <c r="Y431" s="125"/>
      <c r="Z431" s="125"/>
      <c r="AA431" s="126"/>
    </row>
    <row r="432" spans="1:27">
      <c r="A432" s="112"/>
      <c r="B432" s="83"/>
      <c r="C432" s="83"/>
      <c r="D432" s="191" t="s">
        <v>150</v>
      </c>
      <c r="E432" s="114" t="str">
        <f>IF(D432="","",(VLOOKUP(D432,'ENTER your residents names, etc'!$B$7:$C$256,2,FALSE)))</f>
        <v/>
      </c>
      <c r="F432" s="115"/>
      <c r="G432" s="116" t="str">
        <f t="shared" si="33"/>
        <v/>
      </c>
      <c r="H432" s="117" t="str">
        <f t="shared" si="34"/>
        <v/>
      </c>
      <c r="I432" s="118" t="str">
        <f t="shared" si="37"/>
        <v/>
      </c>
      <c r="J432" s="119" t="str">
        <f>IF('Falls Diary'!F432="","",IF(AND('Falls Diary'!F432&gt;=Graphs!$C$13,'Falls Diary'!F432&lt;=Graphs!$C$14),"yes","no"))</f>
        <v/>
      </c>
      <c r="K432" s="119" t="str">
        <f>IF('Falls Diary'!F432="","",(IF(Graphs!$C$15="all","yes",(IF(Graphs!$C$15=Table6[[#This Row],[Resident''s name]],"yes","no")))))</f>
        <v/>
      </c>
      <c r="L432" s="119" t="str">
        <f t="shared" si="35"/>
        <v/>
      </c>
      <c r="M432" s="120"/>
      <c r="N432" s="121" t="str">
        <f t="shared" si="36"/>
        <v/>
      </c>
      <c r="O432" s="113"/>
      <c r="P432" s="128"/>
      <c r="Q432" s="125"/>
      <c r="R432" s="83"/>
      <c r="S432" s="125"/>
      <c r="T432" s="83"/>
      <c r="U432" s="83"/>
      <c r="V432" s="83"/>
      <c r="W432" s="125"/>
      <c r="X432" s="63"/>
      <c r="Y432" s="125"/>
      <c r="Z432" s="125"/>
      <c r="AA432" s="126"/>
    </row>
    <row r="433" spans="1:27">
      <c r="A433" s="112"/>
      <c r="B433" s="83"/>
      <c r="C433" s="83"/>
      <c r="D433" s="191" t="s">
        <v>150</v>
      </c>
      <c r="E433" s="114" t="str">
        <f>IF(D433="","",(VLOOKUP(D433,'ENTER your residents names, etc'!$B$7:$C$256,2,FALSE)))</f>
        <v/>
      </c>
      <c r="F433" s="115"/>
      <c r="G433" s="116" t="str">
        <f t="shared" si="33"/>
        <v/>
      </c>
      <c r="H433" s="117" t="str">
        <f t="shared" si="34"/>
        <v/>
      </c>
      <c r="I433" s="118" t="str">
        <f t="shared" si="37"/>
        <v/>
      </c>
      <c r="J433" s="119" t="str">
        <f>IF('Falls Diary'!F433="","",IF(AND('Falls Diary'!F433&gt;=Graphs!$C$13,'Falls Diary'!F433&lt;=Graphs!$C$14),"yes","no"))</f>
        <v/>
      </c>
      <c r="K433" s="119" t="str">
        <f>IF('Falls Diary'!F433="","",(IF(Graphs!$C$15="all","yes",(IF(Graphs!$C$15=Table6[[#This Row],[Resident''s name]],"yes","no")))))</f>
        <v/>
      </c>
      <c r="L433" s="119" t="str">
        <f t="shared" si="35"/>
        <v/>
      </c>
      <c r="M433" s="120"/>
      <c r="N433" s="121" t="str">
        <f t="shared" si="36"/>
        <v/>
      </c>
      <c r="O433" s="113"/>
      <c r="P433" s="128"/>
      <c r="Q433" s="125"/>
      <c r="R433" s="83"/>
      <c r="S433" s="125"/>
      <c r="T433" s="83"/>
      <c r="U433" s="83"/>
      <c r="V433" s="83"/>
      <c r="W433" s="125"/>
      <c r="X433" s="63"/>
      <c r="Y433" s="125"/>
      <c r="Z433" s="125"/>
      <c r="AA433" s="126"/>
    </row>
    <row r="434" spans="1:27">
      <c r="A434" s="112"/>
      <c r="B434" s="83"/>
      <c r="C434" s="83"/>
      <c r="D434" s="191" t="s">
        <v>150</v>
      </c>
      <c r="E434" s="114" t="str">
        <f>IF(D434="","",(VLOOKUP(D434,'ENTER your residents names, etc'!$B$7:$C$256,2,FALSE)))</f>
        <v/>
      </c>
      <c r="F434" s="115"/>
      <c r="G434" s="116" t="str">
        <f t="shared" si="33"/>
        <v/>
      </c>
      <c r="H434" s="117" t="str">
        <f t="shared" si="34"/>
        <v/>
      </c>
      <c r="I434" s="118" t="str">
        <f t="shared" si="37"/>
        <v/>
      </c>
      <c r="J434" s="119" t="str">
        <f>IF('Falls Diary'!F434="","",IF(AND('Falls Diary'!F434&gt;=Graphs!$C$13,'Falls Diary'!F434&lt;=Graphs!$C$14),"yes","no"))</f>
        <v/>
      </c>
      <c r="K434" s="119" t="str">
        <f>IF('Falls Diary'!F434="","",(IF(Graphs!$C$15="all","yes",(IF(Graphs!$C$15=Table6[[#This Row],[Resident''s name]],"yes","no")))))</f>
        <v/>
      </c>
      <c r="L434" s="119" t="str">
        <f t="shared" si="35"/>
        <v/>
      </c>
      <c r="M434" s="120"/>
      <c r="N434" s="121" t="str">
        <f t="shared" si="36"/>
        <v/>
      </c>
      <c r="O434" s="113"/>
      <c r="P434" s="128"/>
      <c r="Q434" s="125"/>
      <c r="R434" s="83"/>
      <c r="S434" s="125"/>
      <c r="T434" s="83"/>
      <c r="U434" s="83"/>
      <c r="V434" s="83"/>
      <c r="W434" s="125"/>
      <c r="X434" s="63"/>
      <c r="Y434" s="125"/>
      <c r="Z434" s="125"/>
      <c r="AA434" s="126"/>
    </row>
    <row r="435" spans="1:27">
      <c r="A435" s="112"/>
      <c r="B435" s="83"/>
      <c r="C435" s="83"/>
      <c r="D435" s="191" t="s">
        <v>150</v>
      </c>
      <c r="E435" s="114" t="str">
        <f>IF(D435="","",(VLOOKUP(D435,'ENTER your residents names, etc'!$B$7:$C$256,2,FALSE)))</f>
        <v/>
      </c>
      <c r="F435" s="115"/>
      <c r="G435" s="116" t="str">
        <f t="shared" si="33"/>
        <v/>
      </c>
      <c r="H435" s="117" t="str">
        <f t="shared" si="34"/>
        <v/>
      </c>
      <c r="I435" s="118" t="str">
        <f t="shared" si="37"/>
        <v/>
      </c>
      <c r="J435" s="119" t="str">
        <f>IF('Falls Diary'!F435="","",IF(AND('Falls Diary'!F435&gt;=Graphs!$C$13,'Falls Diary'!F435&lt;=Graphs!$C$14),"yes","no"))</f>
        <v/>
      </c>
      <c r="K435" s="119" t="str">
        <f>IF('Falls Diary'!F435="","",(IF(Graphs!$C$15="all","yes",(IF(Graphs!$C$15=Table6[[#This Row],[Resident''s name]],"yes","no")))))</f>
        <v/>
      </c>
      <c r="L435" s="119" t="str">
        <f t="shared" si="35"/>
        <v/>
      </c>
      <c r="M435" s="120"/>
      <c r="N435" s="121" t="str">
        <f t="shared" si="36"/>
        <v/>
      </c>
      <c r="O435" s="113"/>
      <c r="P435" s="128"/>
      <c r="Q435" s="125"/>
      <c r="R435" s="83"/>
      <c r="S435" s="125"/>
      <c r="T435" s="83"/>
      <c r="U435" s="83"/>
      <c r="V435" s="83"/>
      <c r="W435" s="125"/>
      <c r="X435" s="63"/>
      <c r="Y435" s="125"/>
      <c r="Z435" s="125"/>
      <c r="AA435" s="126"/>
    </row>
    <row r="436" spans="1:27">
      <c r="A436" s="112"/>
      <c r="B436" s="83"/>
      <c r="C436" s="83"/>
      <c r="D436" s="191" t="s">
        <v>150</v>
      </c>
      <c r="E436" s="114" t="str">
        <f>IF(D436="","",(VLOOKUP(D436,'ENTER your residents names, etc'!$B$7:$C$256,2,FALSE)))</f>
        <v/>
      </c>
      <c r="F436" s="115"/>
      <c r="G436" s="116" t="str">
        <f t="shared" ref="G436:G499" si="38">IF(F436="","",CHOOSE(WEEKDAY(F436),"Sunday","Monday","Tuesday","Wednesday","Thursday","Friday","Saturday"))</f>
        <v/>
      </c>
      <c r="H436" s="117" t="str">
        <f t="shared" si="34"/>
        <v/>
      </c>
      <c r="I436" s="118" t="str">
        <f t="shared" si="37"/>
        <v/>
      </c>
      <c r="J436" s="119" t="str">
        <f>IF('Falls Diary'!F436="","",IF(AND('Falls Diary'!F436&gt;=Graphs!$C$13,'Falls Diary'!F436&lt;=Graphs!$C$14),"yes","no"))</f>
        <v/>
      </c>
      <c r="K436" s="119" t="str">
        <f>IF('Falls Diary'!F436="","",(IF(Graphs!$C$15="all","yes",(IF(Graphs!$C$15=Table6[[#This Row],[Resident''s name]],"yes","no")))))</f>
        <v/>
      </c>
      <c r="L436" s="119" t="str">
        <f t="shared" si="35"/>
        <v/>
      </c>
      <c r="M436" s="120"/>
      <c r="N436" s="121" t="str">
        <f t="shared" si="36"/>
        <v/>
      </c>
      <c r="O436" s="113"/>
      <c r="P436" s="128"/>
      <c r="Q436" s="125"/>
      <c r="R436" s="83"/>
      <c r="S436" s="125"/>
      <c r="T436" s="83"/>
      <c r="U436" s="83"/>
      <c r="V436" s="83"/>
      <c r="W436" s="125"/>
      <c r="X436" s="63"/>
      <c r="Y436" s="125"/>
      <c r="Z436" s="125"/>
      <c r="AA436" s="126"/>
    </row>
    <row r="437" spans="1:27">
      <c r="A437" s="112"/>
      <c r="B437" s="83"/>
      <c r="C437" s="83"/>
      <c r="D437" s="191" t="s">
        <v>150</v>
      </c>
      <c r="E437" s="114" t="str">
        <f>IF(D437="","",(VLOOKUP(D437,'ENTER your residents names, etc'!$B$7:$C$256,2,FALSE)))</f>
        <v/>
      </c>
      <c r="F437" s="115"/>
      <c r="G437" s="116" t="str">
        <f t="shared" si="38"/>
        <v/>
      </c>
      <c r="H437" s="117" t="str">
        <f t="shared" si="34"/>
        <v/>
      </c>
      <c r="I437" s="118" t="str">
        <f t="shared" si="37"/>
        <v/>
      </c>
      <c r="J437" s="119" t="str">
        <f>IF('Falls Diary'!F437="","",IF(AND('Falls Diary'!F437&gt;=Graphs!$C$13,'Falls Diary'!F437&lt;=Graphs!$C$14),"yes","no"))</f>
        <v/>
      </c>
      <c r="K437" s="119" t="str">
        <f>IF('Falls Diary'!F437="","",(IF(Graphs!$C$15="all","yes",(IF(Graphs!$C$15=Table6[[#This Row],[Resident''s name]],"yes","no")))))</f>
        <v/>
      </c>
      <c r="L437" s="119" t="str">
        <f t="shared" si="35"/>
        <v/>
      </c>
      <c r="M437" s="120"/>
      <c r="N437" s="121" t="str">
        <f t="shared" si="36"/>
        <v/>
      </c>
      <c r="O437" s="113"/>
      <c r="P437" s="128"/>
      <c r="Q437" s="125"/>
      <c r="R437" s="83"/>
      <c r="S437" s="125"/>
      <c r="T437" s="83"/>
      <c r="U437" s="83"/>
      <c r="V437" s="83"/>
      <c r="W437" s="125"/>
      <c r="X437" s="63"/>
      <c r="Y437" s="125"/>
      <c r="Z437" s="125"/>
      <c r="AA437" s="126"/>
    </row>
    <row r="438" spans="1:27">
      <c r="A438" s="112"/>
      <c r="B438" s="83"/>
      <c r="C438" s="83"/>
      <c r="D438" s="191" t="s">
        <v>150</v>
      </c>
      <c r="E438" s="114" t="str">
        <f>IF(D438="","",(VLOOKUP(D438,'ENTER your residents names, etc'!$B$7:$C$256,2,FALSE)))</f>
        <v/>
      </c>
      <c r="F438" s="115"/>
      <c r="G438" s="116" t="str">
        <f t="shared" si="38"/>
        <v/>
      </c>
      <c r="H438" s="117" t="str">
        <f t="shared" si="34"/>
        <v/>
      </c>
      <c r="I438" s="118" t="str">
        <f t="shared" si="37"/>
        <v/>
      </c>
      <c r="J438" s="119" t="str">
        <f>IF('Falls Diary'!F438="","",IF(AND('Falls Diary'!F438&gt;=Graphs!$C$13,'Falls Diary'!F438&lt;=Graphs!$C$14),"yes","no"))</f>
        <v/>
      </c>
      <c r="K438" s="119" t="str">
        <f>IF('Falls Diary'!F438="","",(IF(Graphs!$C$15="all","yes",(IF(Graphs!$C$15=Table6[[#This Row],[Resident''s name]],"yes","no")))))</f>
        <v/>
      </c>
      <c r="L438" s="119" t="str">
        <f t="shared" si="35"/>
        <v/>
      </c>
      <c r="M438" s="120"/>
      <c r="N438" s="121" t="str">
        <f t="shared" si="36"/>
        <v/>
      </c>
      <c r="O438" s="113"/>
      <c r="P438" s="128"/>
      <c r="Q438" s="125"/>
      <c r="R438" s="83"/>
      <c r="S438" s="125"/>
      <c r="T438" s="83"/>
      <c r="U438" s="83"/>
      <c r="V438" s="83"/>
      <c r="W438" s="125"/>
      <c r="X438" s="63"/>
      <c r="Y438" s="125"/>
      <c r="Z438" s="125"/>
      <c r="AA438" s="126"/>
    </row>
    <row r="439" spans="1:27">
      <c r="A439" s="112"/>
      <c r="B439" s="83"/>
      <c r="C439" s="83"/>
      <c r="D439" s="191" t="s">
        <v>150</v>
      </c>
      <c r="E439" s="114" t="str">
        <f>IF(D439="","",(VLOOKUP(D439,'ENTER your residents names, etc'!$B$7:$C$256,2,FALSE)))</f>
        <v/>
      </c>
      <c r="F439" s="115"/>
      <c r="G439" s="116" t="str">
        <f t="shared" si="38"/>
        <v/>
      </c>
      <c r="H439" s="117" t="str">
        <f t="shared" si="34"/>
        <v/>
      </c>
      <c r="I439" s="118" t="str">
        <f t="shared" si="37"/>
        <v/>
      </c>
      <c r="J439" s="119" t="str">
        <f>IF('Falls Diary'!F439="","",IF(AND('Falls Diary'!F439&gt;=Graphs!$C$13,'Falls Diary'!F439&lt;=Graphs!$C$14),"yes","no"))</f>
        <v/>
      </c>
      <c r="K439" s="119" t="str">
        <f>IF('Falls Diary'!F439="","",(IF(Graphs!$C$15="all","yes",(IF(Graphs!$C$15=Table6[[#This Row],[Resident''s name]],"yes","no")))))</f>
        <v/>
      </c>
      <c r="L439" s="119" t="str">
        <f t="shared" si="35"/>
        <v/>
      </c>
      <c r="M439" s="120"/>
      <c r="N439" s="121" t="str">
        <f t="shared" si="36"/>
        <v/>
      </c>
      <c r="O439" s="113"/>
      <c r="P439" s="128"/>
      <c r="Q439" s="125"/>
      <c r="R439" s="83"/>
      <c r="S439" s="125"/>
      <c r="T439" s="83"/>
      <c r="U439" s="83"/>
      <c r="V439" s="83"/>
      <c r="W439" s="125"/>
      <c r="X439" s="63"/>
      <c r="Y439" s="125"/>
      <c r="Z439" s="125"/>
      <c r="AA439" s="126"/>
    </row>
    <row r="440" spans="1:27">
      <c r="A440" s="112"/>
      <c r="B440" s="83"/>
      <c r="C440" s="83"/>
      <c r="D440" s="191" t="s">
        <v>150</v>
      </c>
      <c r="E440" s="114" t="str">
        <f>IF(D440="","",(VLOOKUP(D440,'ENTER your residents names, etc'!$B$7:$C$256,2,FALSE)))</f>
        <v/>
      </c>
      <c r="F440" s="115"/>
      <c r="G440" s="116" t="str">
        <f t="shared" si="38"/>
        <v/>
      </c>
      <c r="H440" s="117" t="str">
        <f t="shared" si="34"/>
        <v/>
      </c>
      <c r="I440" s="118" t="str">
        <f t="shared" si="37"/>
        <v/>
      </c>
      <c r="J440" s="119" t="str">
        <f>IF('Falls Diary'!F440="","",IF(AND('Falls Diary'!F440&gt;=Graphs!$C$13,'Falls Diary'!F440&lt;=Graphs!$C$14),"yes","no"))</f>
        <v/>
      </c>
      <c r="K440" s="119" t="str">
        <f>IF('Falls Diary'!F440="","",(IF(Graphs!$C$15="all","yes",(IF(Graphs!$C$15=Table6[[#This Row],[Resident''s name]],"yes","no")))))</f>
        <v/>
      </c>
      <c r="L440" s="119" t="str">
        <f t="shared" si="35"/>
        <v/>
      </c>
      <c r="M440" s="120"/>
      <c r="N440" s="121" t="str">
        <f t="shared" si="36"/>
        <v/>
      </c>
      <c r="O440" s="113"/>
      <c r="P440" s="128"/>
      <c r="Q440" s="125"/>
      <c r="R440" s="83"/>
      <c r="S440" s="125"/>
      <c r="T440" s="83"/>
      <c r="U440" s="83"/>
      <c r="V440" s="83"/>
      <c r="W440" s="125"/>
      <c r="X440" s="63"/>
      <c r="Y440" s="125"/>
      <c r="Z440" s="125"/>
      <c r="AA440" s="126"/>
    </row>
    <row r="441" spans="1:27">
      <c r="A441" s="112"/>
      <c r="B441" s="83"/>
      <c r="C441" s="83"/>
      <c r="D441" s="191" t="s">
        <v>150</v>
      </c>
      <c r="E441" s="114" t="str">
        <f>IF(D441="","",(VLOOKUP(D441,'ENTER your residents names, etc'!$B$7:$C$256,2,FALSE)))</f>
        <v/>
      </c>
      <c r="F441" s="115"/>
      <c r="G441" s="116" t="str">
        <f t="shared" si="38"/>
        <v/>
      </c>
      <c r="H441" s="117" t="str">
        <f t="shared" si="34"/>
        <v/>
      </c>
      <c r="I441" s="118" t="str">
        <f t="shared" si="37"/>
        <v/>
      </c>
      <c r="J441" s="119" t="str">
        <f>IF('Falls Diary'!F441="","",IF(AND('Falls Diary'!F441&gt;=Graphs!$C$13,'Falls Diary'!F441&lt;=Graphs!$C$14),"yes","no"))</f>
        <v/>
      </c>
      <c r="K441" s="119" t="str">
        <f>IF('Falls Diary'!F441="","",(IF(Graphs!$C$15="all","yes",(IF(Graphs!$C$15=Table6[[#This Row],[Resident''s name]],"yes","no")))))</f>
        <v/>
      </c>
      <c r="L441" s="119" t="str">
        <f t="shared" si="35"/>
        <v/>
      </c>
      <c r="M441" s="120"/>
      <c r="N441" s="121" t="str">
        <f t="shared" si="36"/>
        <v/>
      </c>
      <c r="O441" s="113"/>
      <c r="P441" s="128"/>
      <c r="Q441" s="125"/>
      <c r="R441" s="83"/>
      <c r="S441" s="125"/>
      <c r="T441" s="83"/>
      <c r="U441" s="83"/>
      <c r="V441" s="83"/>
      <c r="W441" s="125"/>
      <c r="X441" s="63"/>
      <c r="Y441" s="125"/>
      <c r="Z441" s="125"/>
      <c r="AA441" s="126"/>
    </row>
    <row r="442" spans="1:27">
      <c r="A442" s="112"/>
      <c r="B442" s="83"/>
      <c r="C442" s="83"/>
      <c r="D442" s="191" t="s">
        <v>150</v>
      </c>
      <c r="E442" s="114" t="str">
        <f>IF(D442="","",(VLOOKUP(D442,'ENTER your residents names, etc'!$B$7:$C$256,2,FALSE)))</f>
        <v/>
      </c>
      <c r="F442" s="115"/>
      <c r="G442" s="116" t="str">
        <f t="shared" si="38"/>
        <v/>
      </c>
      <c r="H442" s="117" t="str">
        <f t="shared" si="34"/>
        <v/>
      </c>
      <c r="I442" s="118" t="str">
        <f t="shared" si="37"/>
        <v/>
      </c>
      <c r="J442" s="119" t="str">
        <f>IF('Falls Diary'!F442="","",IF(AND('Falls Diary'!F442&gt;=Graphs!$C$13,'Falls Diary'!F442&lt;=Graphs!$C$14),"yes","no"))</f>
        <v/>
      </c>
      <c r="K442" s="119" t="str">
        <f>IF('Falls Diary'!F442="","",(IF(Graphs!$C$15="all","yes",(IF(Graphs!$C$15=Table6[[#This Row],[Resident''s name]],"yes","no")))))</f>
        <v/>
      </c>
      <c r="L442" s="119" t="str">
        <f t="shared" si="35"/>
        <v/>
      </c>
      <c r="M442" s="120"/>
      <c r="N442" s="121" t="str">
        <f t="shared" si="36"/>
        <v/>
      </c>
      <c r="O442" s="113"/>
      <c r="P442" s="128"/>
      <c r="Q442" s="125"/>
      <c r="R442" s="83"/>
      <c r="S442" s="125"/>
      <c r="T442" s="83"/>
      <c r="U442" s="83"/>
      <c r="V442" s="83"/>
      <c r="W442" s="125"/>
      <c r="X442" s="63"/>
      <c r="Y442" s="125"/>
      <c r="Z442" s="125"/>
      <c r="AA442" s="126"/>
    </row>
    <row r="443" spans="1:27">
      <c r="A443" s="112"/>
      <c r="B443" s="83"/>
      <c r="C443" s="83"/>
      <c r="D443" s="191" t="s">
        <v>150</v>
      </c>
      <c r="E443" s="114" t="str">
        <f>IF(D443="","",(VLOOKUP(D443,'ENTER your residents names, etc'!$B$7:$C$256,2,FALSE)))</f>
        <v/>
      </c>
      <c r="F443" s="115"/>
      <c r="G443" s="116" t="str">
        <f t="shared" si="38"/>
        <v/>
      </c>
      <c r="H443" s="117" t="str">
        <f t="shared" si="34"/>
        <v/>
      </c>
      <c r="I443" s="118" t="str">
        <f t="shared" si="37"/>
        <v/>
      </c>
      <c r="J443" s="119" t="str">
        <f>IF('Falls Diary'!F443="","",IF(AND('Falls Diary'!F443&gt;=Graphs!$C$13,'Falls Diary'!F443&lt;=Graphs!$C$14),"yes","no"))</f>
        <v/>
      </c>
      <c r="K443" s="119" t="str">
        <f>IF('Falls Diary'!F443="","",(IF(Graphs!$C$15="all","yes",(IF(Graphs!$C$15=Table6[[#This Row],[Resident''s name]],"yes","no")))))</f>
        <v/>
      </c>
      <c r="L443" s="119" t="str">
        <f t="shared" si="35"/>
        <v/>
      </c>
      <c r="M443" s="120"/>
      <c r="N443" s="121" t="str">
        <f t="shared" si="36"/>
        <v/>
      </c>
      <c r="O443" s="113"/>
      <c r="P443" s="128"/>
      <c r="Q443" s="125"/>
      <c r="R443" s="83"/>
      <c r="S443" s="125"/>
      <c r="T443" s="83"/>
      <c r="U443" s="83"/>
      <c r="V443" s="83"/>
      <c r="W443" s="125"/>
      <c r="X443" s="63"/>
      <c r="Y443" s="125"/>
      <c r="Z443" s="125"/>
      <c r="AA443" s="126"/>
    </row>
    <row r="444" spans="1:27">
      <c r="A444" s="112"/>
      <c r="B444" s="83"/>
      <c r="C444" s="83"/>
      <c r="D444" s="191" t="s">
        <v>150</v>
      </c>
      <c r="E444" s="114" t="str">
        <f>IF(D444="","",(VLOOKUP(D444,'ENTER your residents names, etc'!$B$7:$C$256,2,FALSE)))</f>
        <v/>
      </c>
      <c r="F444" s="115"/>
      <c r="G444" s="116" t="str">
        <f t="shared" si="38"/>
        <v/>
      </c>
      <c r="H444" s="117" t="str">
        <f t="shared" si="34"/>
        <v/>
      </c>
      <c r="I444" s="118" t="str">
        <f t="shared" si="37"/>
        <v/>
      </c>
      <c r="J444" s="119" t="str">
        <f>IF('Falls Diary'!F444="","",IF(AND('Falls Diary'!F444&gt;=Graphs!$C$13,'Falls Diary'!F444&lt;=Graphs!$C$14),"yes","no"))</f>
        <v/>
      </c>
      <c r="K444" s="119" t="str">
        <f>IF('Falls Diary'!F444="","",(IF(Graphs!$C$15="all","yes",(IF(Graphs!$C$15=Table6[[#This Row],[Resident''s name]],"yes","no")))))</f>
        <v/>
      </c>
      <c r="L444" s="119" t="str">
        <f t="shared" si="35"/>
        <v/>
      </c>
      <c r="M444" s="120"/>
      <c r="N444" s="121" t="str">
        <f t="shared" si="36"/>
        <v/>
      </c>
      <c r="O444" s="113"/>
      <c r="P444" s="128"/>
      <c r="Q444" s="125"/>
      <c r="R444" s="83"/>
      <c r="S444" s="125"/>
      <c r="T444" s="83"/>
      <c r="U444" s="83"/>
      <c r="V444" s="83"/>
      <c r="W444" s="125"/>
      <c r="X444" s="63"/>
      <c r="Y444" s="125"/>
      <c r="Z444" s="125"/>
      <c r="AA444" s="126"/>
    </row>
    <row r="445" spans="1:27">
      <c r="A445" s="112"/>
      <c r="B445" s="83"/>
      <c r="C445" s="83"/>
      <c r="D445" s="191" t="s">
        <v>150</v>
      </c>
      <c r="E445" s="114" t="str">
        <f>IF(D445="","",(VLOOKUP(D445,'ENTER your residents names, etc'!$B$7:$C$256,2,FALSE)))</f>
        <v/>
      </c>
      <c r="F445" s="115"/>
      <c r="G445" s="116" t="str">
        <f t="shared" si="38"/>
        <v/>
      </c>
      <c r="H445" s="117" t="str">
        <f t="shared" si="34"/>
        <v/>
      </c>
      <c r="I445" s="118" t="str">
        <f t="shared" si="37"/>
        <v/>
      </c>
      <c r="J445" s="119" t="str">
        <f>IF('Falls Diary'!F445="","",IF(AND('Falls Diary'!F445&gt;=Graphs!$C$13,'Falls Diary'!F445&lt;=Graphs!$C$14),"yes","no"))</f>
        <v/>
      </c>
      <c r="K445" s="119" t="str">
        <f>IF('Falls Diary'!F445="","",(IF(Graphs!$C$15="all","yes",(IF(Graphs!$C$15=Table6[[#This Row],[Resident''s name]],"yes","no")))))</f>
        <v/>
      </c>
      <c r="L445" s="119" t="str">
        <f t="shared" si="35"/>
        <v/>
      </c>
      <c r="M445" s="120"/>
      <c r="N445" s="121" t="str">
        <f t="shared" si="36"/>
        <v/>
      </c>
      <c r="O445" s="113"/>
      <c r="P445" s="128"/>
      <c r="Q445" s="125"/>
      <c r="R445" s="83"/>
      <c r="S445" s="125"/>
      <c r="T445" s="83"/>
      <c r="U445" s="83"/>
      <c r="V445" s="83"/>
      <c r="W445" s="125"/>
      <c r="X445" s="63"/>
      <c r="Y445" s="125"/>
      <c r="Z445" s="125"/>
      <c r="AA445" s="126"/>
    </row>
    <row r="446" spans="1:27">
      <c r="A446" s="112"/>
      <c r="B446" s="83"/>
      <c r="C446" s="83"/>
      <c r="D446" s="191" t="s">
        <v>150</v>
      </c>
      <c r="E446" s="114" t="str">
        <f>IF(D446="","",(VLOOKUP(D446,'ENTER your residents names, etc'!$B$7:$C$256,2,FALSE)))</f>
        <v/>
      </c>
      <c r="F446" s="115"/>
      <c r="G446" s="116" t="str">
        <f t="shared" si="38"/>
        <v/>
      </c>
      <c r="H446" s="117" t="str">
        <f t="shared" si="34"/>
        <v/>
      </c>
      <c r="I446" s="118" t="str">
        <f t="shared" si="37"/>
        <v/>
      </c>
      <c r="J446" s="119" t="str">
        <f>IF('Falls Diary'!F446="","",IF(AND('Falls Diary'!F446&gt;=Graphs!$C$13,'Falls Diary'!F446&lt;=Graphs!$C$14),"yes","no"))</f>
        <v/>
      </c>
      <c r="K446" s="119" t="str">
        <f>IF('Falls Diary'!F446="","",(IF(Graphs!$C$15="all","yes",(IF(Graphs!$C$15=Table6[[#This Row],[Resident''s name]],"yes","no")))))</f>
        <v/>
      </c>
      <c r="L446" s="119" t="str">
        <f t="shared" si="35"/>
        <v/>
      </c>
      <c r="M446" s="120"/>
      <c r="N446" s="121" t="str">
        <f t="shared" si="36"/>
        <v/>
      </c>
      <c r="O446" s="113"/>
      <c r="P446" s="128"/>
      <c r="Q446" s="125"/>
      <c r="R446" s="83"/>
      <c r="S446" s="125"/>
      <c r="T446" s="83"/>
      <c r="U446" s="83"/>
      <c r="V446" s="83"/>
      <c r="W446" s="125"/>
      <c r="X446" s="63"/>
      <c r="Y446" s="125"/>
      <c r="Z446" s="125"/>
      <c r="AA446" s="126"/>
    </row>
    <row r="447" spans="1:27">
      <c r="A447" s="112"/>
      <c r="B447" s="83"/>
      <c r="C447" s="83"/>
      <c r="D447" s="191" t="s">
        <v>150</v>
      </c>
      <c r="E447" s="114" t="str">
        <f>IF(D447="","",(VLOOKUP(D447,'ENTER your residents names, etc'!$B$7:$C$256,2,FALSE)))</f>
        <v/>
      </c>
      <c r="F447" s="115"/>
      <c r="G447" s="116" t="str">
        <f t="shared" si="38"/>
        <v/>
      </c>
      <c r="H447" s="117" t="str">
        <f t="shared" si="34"/>
        <v/>
      </c>
      <c r="I447" s="118" t="str">
        <f t="shared" si="37"/>
        <v/>
      </c>
      <c r="J447" s="119" t="str">
        <f>IF('Falls Diary'!F447="","",IF(AND('Falls Diary'!F447&gt;=Graphs!$C$13,'Falls Diary'!F447&lt;=Graphs!$C$14),"yes","no"))</f>
        <v/>
      </c>
      <c r="K447" s="119" t="str">
        <f>IF('Falls Diary'!F447="","",(IF(Graphs!$C$15="all","yes",(IF(Graphs!$C$15=Table6[[#This Row],[Resident''s name]],"yes","no")))))</f>
        <v/>
      </c>
      <c r="L447" s="119" t="str">
        <f t="shared" si="35"/>
        <v/>
      </c>
      <c r="M447" s="120"/>
      <c r="N447" s="121" t="str">
        <f t="shared" si="36"/>
        <v/>
      </c>
      <c r="O447" s="113"/>
      <c r="P447" s="128"/>
      <c r="Q447" s="125"/>
      <c r="R447" s="83"/>
      <c r="S447" s="125"/>
      <c r="T447" s="83"/>
      <c r="U447" s="83"/>
      <c r="V447" s="83"/>
      <c r="W447" s="125"/>
      <c r="X447" s="63"/>
      <c r="Y447" s="125"/>
      <c r="Z447" s="125"/>
      <c r="AA447" s="126"/>
    </row>
    <row r="448" spans="1:27">
      <c r="A448" s="112"/>
      <c r="B448" s="83"/>
      <c r="C448" s="83"/>
      <c r="D448" s="191" t="s">
        <v>150</v>
      </c>
      <c r="E448" s="114" t="str">
        <f>IF(D448="","",(VLOOKUP(D448,'ENTER your residents names, etc'!$B$7:$C$256,2,FALSE)))</f>
        <v/>
      </c>
      <c r="F448" s="115"/>
      <c r="G448" s="116" t="str">
        <f t="shared" si="38"/>
        <v/>
      </c>
      <c r="H448" s="117" t="str">
        <f t="shared" si="34"/>
        <v/>
      </c>
      <c r="I448" s="118" t="str">
        <f t="shared" si="37"/>
        <v/>
      </c>
      <c r="J448" s="119" t="str">
        <f>IF('Falls Diary'!F448="","",IF(AND('Falls Diary'!F448&gt;=Graphs!$C$13,'Falls Diary'!F448&lt;=Graphs!$C$14),"yes","no"))</f>
        <v/>
      </c>
      <c r="K448" s="119" t="str">
        <f>IF('Falls Diary'!F448="","",(IF(Graphs!$C$15="all","yes",(IF(Graphs!$C$15=Table6[[#This Row],[Resident''s name]],"yes","no")))))</f>
        <v/>
      </c>
      <c r="L448" s="119" t="str">
        <f t="shared" si="35"/>
        <v/>
      </c>
      <c r="M448" s="120"/>
      <c r="N448" s="121" t="str">
        <f t="shared" si="36"/>
        <v/>
      </c>
      <c r="O448" s="113"/>
      <c r="P448" s="128"/>
      <c r="Q448" s="125"/>
      <c r="R448" s="83"/>
      <c r="S448" s="125"/>
      <c r="T448" s="83"/>
      <c r="U448" s="83"/>
      <c r="V448" s="83"/>
      <c r="W448" s="125"/>
      <c r="X448" s="63"/>
      <c r="Y448" s="125"/>
      <c r="Z448" s="125"/>
      <c r="AA448" s="126"/>
    </row>
    <row r="449" spans="1:27">
      <c r="A449" s="112"/>
      <c r="B449" s="83"/>
      <c r="C449" s="83"/>
      <c r="D449" s="191" t="s">
        <v>150</v>
      </c>
      <c r="E449" s="114" t="str">
        <f>IF(D449="","",(VLOOKUP(D449,'ENTER your residents names, etc'!$B$7:$C$256,2,FALSE)))</f>
        <v/>
      </c>
      <c r="F449" s="115"/>
      <c r="G449" s="116" t="str">
        <f t="shared" si="38"/>
        <v/>
      </c>
      <c r="H449" s="117" t="str">
        <f t="shared" si="34"/>
        <v/>
      </c>
      <c r="I449" s="118" t="str">
        <f t="shared" si="37"/>
        <v/>
      </c>
      <c r="J449" s="119" t="str">
        <f>IF('Falls Diary'!F449="","",IF(AND('Falls Diary'!F449&gt;=Graphs!$C$13,'Falls Diary'!F449&lt;=Graphs!$C$14),"yes","no"))</f>
        <v/>
      </c>
      <c r="K449" s="119" t="str">
        <f>IF('Falls Diary'!F449="","",(IF(Graphs!$C$15="all","yes",(IF(Graphs!$C$15=Table6[[#This Row],[Resident''s name]],"yes","no")))))</f>
        <v/>
      </c>
      <c r="L449" s="119" t="str">
        <f t="shared" si="35"/>
        <v/>
      </c>
      <c r="M449" s="120"/>
      <c r="N449" s="121" t="str">
        <f t="shared" si="36"/>
        <v/>
      </c>
      <c r="O449" s="113"/>
      <c r="P449" s="128"/>
      <c r="Q449" s="125"/>
      <c r="R449" s="83"/>
      <c r="S449" s="125"/>
      <c r="T449" s="83"/>
      <c r="U449" s="83"/>
      <c r="V449" s="83"/>
      <c r="W449" s="125"/>
      <c r="X449" s="63"/>
      <c r="Y449" s="125"/>
      <c r="Z449" s="125"/>
      <c r="AA449" s="126"/>
    </row>
    <row r="450" spans="1:27">
      <c r="A450" s="112"/>
      <c r="B450" s="83"/>
      <c r="C450" s="83"/>
      <c r="D450" s="191" t="s">
        <v>150</v>
      </c>
      <c r="E450" s="114" t="str">
        <f>IF(D450="","",(VLOOKUP(D450,'ENTER your residents names, etc'!$B$7:$C$256,2,FALSE)))</f>
        <v/>
      </c>
      <c r="F450" s="115"/>
      <c r="G450" s="116" t="str">
        <f t="shared" si="38"/>
        <v/>
      </c>
      <c r="H450" s="117" t="str">
        <f t="shared" ref="H450:H513" si="39">IF(F450="","",F450-WEEKDAY(F450,3))</f>
        <v/>
      </c>
      <c r="I450" s="118" t="str">
        <f t="shared" si="37"/>
        <v/>
      </c>
      <c r="J450" s="119" t="str">
        <f>IF('Falls Diary'!F450="","",IF(AND('Falls Diary'!F450&gt;=Graphs!$C$13,'Falls Diary'!F450&lt;=Graphs!$C$14),"yes","no"))</f>
        <v/>
      </c>
      <c r="K450" s="119" t="str">
        <f>IF('Falls Diary'!F450="","",(IF(Graphs!$C$15="all","yes",(IF(Graphs!$C$15=Table6[[#This Row],[Resident''s name]],"yes","no")))))</f>
        <v/>
      </c>
      <c r="L450" s="119" t="str">
        <f t="shared" ref="L450:L513" si="40">IF(J450="","",IF(AND(J450="yes",K450="yes"), "yes", "no"))</f>
        <v/>
      </c>
      <c r="M450" s="120"/>
      <c r="N450" s="121" t="str">
        <f t="shared" ref="N450:N513" si="41">IF(M450="","",IF(AND($AF$22&lt;=M450,M450&lt;$AG$22),$AH$22,IF(AND($AF$24&lt;=M450,M450&lt;$AG$24),$AH$24,IF(AND($AF$26&lt;=M450,M450&lt;$AG$26),$AH$26,IF(AND($AF$28&lt;=M450,M450&lt;$AG$28),$AH$28,IF(AND($AF$30&lt;=M450,M450&lt;$AG$30),$AH$30,0))))))</f>
        <v/>
      </c>
      <c r="O450" s="113"/>
      <c r="P450" s="128"/>
      <c r="Q450" s="125"/>
      <c r="R450" s="83"/>
      <c r="S450" s="125"/>
      <c r="T450" s="83"/>
      <c r="U450" s="83"/>
      <c r="V450" s="83"/>
      <c r="W450" s="125"/>
      <c r="X450" s="63"/>
      <c r="Y450" s="125"/>
      <c r="Z450" s="125"/>
      <c r="AA450" s="126"/>
    </row>
    <row r="451" spans="1:27">
      <c r="A451" s="112"/>
      <c r="B451" s="83"/>
      <c r="C451" s="83"/>
      <c r="D451" s="191" t="s">
        <v>150</v>
      </c>
      <c r="E451" s="114" t="str">
        <f>IF(D451="","",(VLOOKUP(D451,'ENTER your residents names, etc'!$B$7:$C$256,2,FALSE)))</f>
        <v/>
      </c>
      <c r="F451" s="115"/>
      <c r="G451" s="116" t="str">
        <f t="shared" si="38"/>
        <v/>
      </c>
      <c r="H451" s="117" t="str">
        <f t="shared" si="39"/>
        <v/>
      </c>
      <c r="I451" s="118" t="str">
        <f t="shared" ref="I451:I514" si="42">IF(F451="","",DATE(YEAR(F451),MONTH(F451),1))</f>
        <v/>
      </c>
      <c r="J451" s="119" t="str">
        <f>IF('Falls Diary'!F451="","",IF(AND('Falls Diary'!F451&gt;=Graphs!$C$13,'Falls Diary'!F451&lt;=Graphs!$C$14),"yes","no"))</f>
        <v/>
      </c>
      <c r="K451" s="119" t="str">
        <f>IF('Falls Diary'!F451="","",(IF(Graphs!$C$15="all","yes",(IF(Graphs!$C$15=Table6[[#This Row],[Resident''s name]],"yes","no")))))</f>
        <v/>
      </c>
      <c r="L451" s="119" t="str">
        <f t="shared" si="40"/>
        <v/>
      </c>
      <c r="M451" s="120"/>
      <c r="N451" s="121" t="str">
        <f t="shared" si="41"/>
        <v/>
      </c>
      <c r="O451" s="113"/>
      <c r="P451" s="128"/>
      <c r="Q451" s="125"/>
      <c r="R451" s="83"/>
      <c r="S451" s="125"/>
      <c r="T451" s="83"/>
      <c r="U451" s="83"/>
      <c r="V451" s="83"/>
      <c r="W451" s="125"/>
      <c r="X451" s="63"/>
      <c r="Y451" s="125"/>
      <c r="Z451" s="125"/>
      <c r="AA451" s="126"/>
    </row>
    <row r="452" spans="1:27">
      <c r="A452" s="112"/>
      <c r="B452" s="83"/>
      <c r="C452" s="83"/>
      <c r="D452" s="191" t="s">
        <v>150</v>
      </c>
      <c r="E452" s="114" t="str">
        <f>IF(D452="","",(VLOOKUP(D452,'ENTER your residents names, etc'!$B$7:$C$256,2,FALSE)))</f>
        <v/>
      </c>
      <c r="F452" s="115"/>
      <c r="G452" s="116" t="str">
        <f t="shared" si="38"/>
        <v/>
      </c>
      <c r="H452" s="117" t="str">
        <f t="shared" si="39"/>
        <v/>
      </c>
      <c r="I452" s="118" t="str">
        <f t="shared" si="42"/>
        <v/>
      </c>
      <c r="J452" s="119" t="str">
        <f>IF('Falls Diary'!F452="","",IF(AND('Falls Diary'!F452&gt;=Graphs!$C$13,'Falls Diary'!F452&lt;=Graphs!$C$14),"yes","no"))</f>
        <v/>
      </c>
      <c r="K452" s="119" t="str">
        <f>IF('Falls Diary'!F452="","",(IF(Graphs!$C$15="all","yes",(IF(Graphs!$C$15=Table6[[#This Row],[Resident''s name]],"yes","no")))))</f>
        <v/>
      </c>
      <c r="L452" s="119" t="str">
        <f t="shared" si="40"/>
        <v/>
      </c>
      <c r="M452" s="120"/>
      <c r="N452" s="121" t="str">
        <f t="shared" si="41"/>
        <v/>
      </c>
      <c r="O452" s="113"/>
      <c r="P452" s="128"/>
      <c r="Q452" s="125"/>
      <c r="R452" s="83"/>
      <c r="S452" s="125"/>
      <c r="T452" s="83"/>
      <c r="U452" s="83"/>
      <c r="V452" s="83"/>
      <c r="W452" s="125"/>
      <c r="X452" s="63"/>
      <c r="Y452" s="125"/>
      <c r="Z452" s="125"/>
      <c r="AA452" s="126"/>
    </row>
    <row r="453" spans="1:27">
      <c r="A453" s="112"/>
      <c r="B453" s="83"/>
      <c r="C453" s="83"/>
      <c r="D453" s="191" t="s">
        <v>150</v>
      </c>
      <c r="E453" s="114" t="str">
        <f>IF(D453="","",(VLOOKUP(D453,'ENTER your residents names, etc'!$B$7:$C$256,2,FALSE)))</f>
        <v/>
      </c>
      <c r="F453" s="115"/>
      <c r="G453" s="116" t="str">
        <f t="shared" si="38"/>
        <v/>
      </c>
      <c r="H453" s="117" t="str">
        <f t="shared" si="39"/>
        <v/>
      </c>
      <c r="I453" s="118" t="str">
        <f t="shared" si="42"/>
        <v/>
      </c>
      <c r="J453" s="119" t="str">
        <f>IF('Falls Diary'!F453="","",IF(AND('Falls Diary'!F453&gt;=Graphs!$C$13,'Falls Diary'!F453&lt;=Graphs!$C$14),"yes","no"))</f>
        <v/>
      </c>
      <c r="K453" s="119" t="str">
        <f>IF('Falls Diary'!F453="","",(IF(Graphs!$C$15="all","yes",(IF(Graphs!$C$15=Table6[[#This Row],[Resident''s name]],"yes","no")))))</f>
        <v/>
      </c>
      <c r="L453" s="119" t="str">
        <f t="shared" si="40"/>
        <v/>
      </c>
      <c r="M453" s="120"/>
      <c r="N453" s="121" t="str">
        <f t="shared" si="41"/>
        <v/>
      </c>
      <c r="O453" s="113"/>
      <c r="P453" s="128"/>
      <c r="Q453" s="125"/>
      <c r="R453" s="83"/>
      <c r="S453" s="125"/>
      <c r="T453" s="83"/>
      <c r="U453" s="83"/>
      <c r="V453" s="83"/>
      <c r="W453" s="125"/>
      <c r="X453" s="63"/>
      <c r="Y453" s="125"/>
      <c r="Z453" s="125"/>
      <c r="AA453" s="126"/>
    </row>
    <row r="454" spans="1:27">
      <c r="A454" s="112"/>
      <c r="B454" s="83"/>
      <c r="C454" s="83"/>
      <c r="D454" s="191" t="s">
        <v>150</v>
      </c>
      <c r="E454" s="114" t="str">
        <f>IF(D454="","",(VLOOKUP(D454,'ENTER your residents names, etc'!$B$7:$C$256,2,FALSE)))</f>
        <v/>
      </c>
      <c r="F454" s="115"/>
      <c r="G454" s="116" t="str">
        <f t="shared" si="38"/>
        <v/>
      </c>
      <c r="H454" s="117" t="str">
        <f t="shared" si="39"/>
        <v/>
      </c>
      <c r="I454" s="118" t="str">
        <f t="shared" si="42"/>
        <v/>
      </c>
      <c r="J454" s="119" t="str">
        <f>IF('Falls Diary'!F454="","",IF(AND('Falls Diary'!F454&gt;=Graphs!$C$13,'Falls Diary'!F454&lt;=Graphs!$C$14),"yes","no"))</f>
        <v/>
      </c>
      <c r="K454" s="119" t="str">
        <f>IF('Falls Diary'!F454="","",(IF(Graphs!$C$15="all","yes",(IF(Graphs!$C$15=Table6[[#This Row],[Resident''s name]],"yes","no")))))</f>
        <v/>
      </c>
      <c r="L454" s="119" t="str">
        <f t="shared" si="40"/>
        <v/>
      </c>
      <c r="M454" s="120"/>
      <c r="N454" s="121" t="str">
        <f t="shared" si="41"/>
        <v/>
      </c>
      <c r="O454" s="113"/>
      <c r="P454" s="128"/>
      <c r="Q454" s="125"/>
      <c r="R454" s="83"/>
      <c r="S454" s="125"/>
      <c r="T454" s="83"/>
      <c r="U454" s="83"/>
      <c r="V454" s="83"/>
      <c r="W454" s="125"/>
      <c r="X454" s="63"/>
      <c r="Y454" s="125"/>
      <c r="Z454" s="125"/>
      <c r="AA454" s="126"/>
    </row>
    <row r="455" spans="1:27">
      <c r="A455" s="112"/>
      <c r="B455" s="83"/>
      <c r="C455" s="83"/>
      <c r="D455" s="191" t="s">
        <v>150</v>
      </c>
      <c r="E455" s="114" t="str">
        <f>IF(D455="","",(VLOOKUP(D455,'ENTER your residents names, etc'!$B$7:$C$256,2,FALSE)))</f>
        <v/>
      </c>
      <c r="F455" s="115"/>
      <c r="G455" s="116" t="str">
        <f t="shared" si="38"/>
        <v/>
      </c>
      <c r="H455" s="117" t="str">
        <f t="shared" si="39"/>
        <v/>
      </c>
      <c r="I455" s="118" t="str">
        <f t="shared" si="42"/>
        <v/>
      </c>
      <c r="J455" s="119" t="str">
        <f>IF('Falls Diary'!F455="","",IF(AND('Falls Diary'!F455&gt;=Graphs!$C$13,'Falls Diary'!F455&lt;=Graphs!$C$14),"yes","no"))</f>
        <v/>
      </c>
      <c r="K455" s="119" t="str">
        <f>IF('Falls Diary'!F455="","",(IF(Graphs!$C$15="all","yes",(IF(Graphs!$C$15=Table6[[#This Row],[Resident''s name]],"yes","no")))))</f>
        <v/>
      </c>
      <c r="L455" s="119" t="str">
        <f t="shared" si="40"/>
        <v/>
      </c>
      <c r="M455" s="120"/>
      <c r="N455" s="121" t="str">
        <f t="shared" si="41"/>
        <v/>
      </c>
      <c r="O455" s="113"/>
      <c r="P455" s="128"/>
      <c r="Q455" s="125"/>
      <c r="R455" s="83"/>
      <c r="S455" s="125"/>
      <c r="T455" s="83"/>
      <c r="U455" s="83"/>
      <c r="V455" s="83"/>
      <c r="W455" s="125"/>
      <c r="X455" s="63"/>
      <c r="Y455" s="125"/>
      <c r="Z455" s="125"/>
      <c r="AA455" s="126"/>
    </row>
    <row r="456" spans="1:27">
      <c r="A456" s="112"/>
      <c r="B456" s="83"/>
      <c r="C456" s="83"/>
      <c r="D456" s="191" t="s">
        <v>150</v>
      </c>
      <c r="E456" s="114" t="str">
        <f>IF(D456="","",(VLOOKUP(D456,'ENTER your residents names, etc'!$B$7:$C$256,2,FALSE)))</f>
        <v/>
      </c>
      <c r="F456" s="115"/>
      <c r="G456" s="116" t="str">
        <f t="shared" si="38"/>
        <v/>
      </c>
      <c r="H456" s="117" t="str">
        <f t="shared" si="39"/>
        <v/>
      </c>
      <c r="I456" s="118" t="str">
        <f t="shared" si="42"/>
        <v/>
      </c>
      <c r="J456" s="119" t="str">
        <f>IF('Falls Diary'!F456="","",IF(AND('Falls Diary'!F456&gt;=Graphs!$C$13,'Falls Diary'!F456&lt;=Graphs!$C$14),"yes","no"))</f>
        <v/>
      </c>
      <c r="K456" s="119" t="str">
        <f>IF('Falls Diary'!F456="","",(IF(Graphs!$C$15="all","yes",(IF(Graphs!$C$15=Table6[[#This Row],[Resident''s name]],"yes","no")))))</f>
        <v/>
      </c>
      <c r="L456" s="119" t="str">
        <f t="shared" si="40"/>
        <v/>
      </c>
      <c r="M456" s="120"/>
      <c r="N456" s="121" t="str">
        <f t="shared" si="41"/>
        <v/>
      </c>
      <c r="O456" s="113"/>
      <c r="P456" s="128"/>
      <c r="Q456" s="125"/>
      <c r="R456" s="83"/>
      <c r="S456" s="125"/>
      <c r="T456" s="83"/>
      <c r="U456" s="83"/>
      <c r="V456" s="83"/>
      <c r="W456" s="125"/>
      <c r="X456" s="63"/>
      <c r="Y456" s="125"/>
      <c r="Z456" s="125"/>
      <c r="AA456" s="126"/>
    </row>
    <row r="457" spans="1:27">
      <c r="A457" s="112"/>
      <c r="B457" s="83"/>
      <c r="C457" s="83"/>
      <c r="D457" s="191" t="s">
        <v>150</v>
      </c>
      <c r="E457" s="114" t="str">
        <f>IF(D457="","",(VLOOKUP(D457,'ENTER your residents names, etc'!$B$7:$C$256,2,FALSE)))</f>
        <v/>
      </c>
      <c r="F457" s="115"/>
      <c r="G457" s="116" t="str">
        <f t="shared" si="38"/>
        <v/>
      </c>
      <c r="H457" s="117" t="str">
        <f t="shared" si="39"/>
        <v/>
      </c>
      <c r="I457" s="118" t="str">
        <f t="shared" si="42"/>
        <v/>
      </c>
      <c r="J457" s="119" t="str">
        <f>IF('Falls Diary'!F457="","",IF(AND('Falls Diary'!F457&gt;=Graphs!$C$13,'Falls Diary'!F457&lt;=Graphs!$C$14),"yes","no"))</f>
        <v/>
      </c>
      <c r="K457" s="119" t="str">
        <f>IF('Falls Diary'!F457="","",(IF(Graphs!$C$15="all","yes",(IF(Graphs!$C$15=Table6[[#This Row],[Resident''s name]],"yes","no")))))</f>
        <v/>
      </c>
      <c r="L457" s="119" t="str">
        <f t="shared" si="40"/>
        <v/>
      </c>
      <c r="M457" s="120"/>
      <c r="N457" s="121" t="str">
        <f t="shared" si="41"/>
        <v/>
      </c>
      <c r="O457" s="113"/>
      <c r="P457" s="128"/>
      <c r="Q457" s="125"/>
      <c r="R457" s="83"/>
      <c r="S457" s="125"/>
      <c r="T457" s="83"/>
      <c r="U457" s="83"/>
      <c r="V457" s="83"/>
      <c r="W457" s="125"/>
      <c r="X457" s="63"/>
      <c r="Y457" s="125"/>
      <c r="Z457" s="125"/>
      <c r="AA457" s="126"/>
    </row>
    <row r="458" spans="1:27">
      <c r="A458" s="112"/>
      <c r="B458" s="83"/>
      <c r="C458" s="83"/>
      <c r="D458" s="191" t="s">
        <v>150</v>
      </c>
      <c r="E458" s="114" t="str">
        <f>IF(D458="","",(VLOOKUP(D458,'ENTER your residents names, etc'!$B$7:$C$256,2,FALSE)))</f>
        <v/>
      </c>
      <c r="F458" s="115"/>
      <c r="G458" s="116" t="str">
        <f t="shared" si="38"/>
        <v/>
      </c>
      <c r="H458" s="117" t="str">
        <f t="shared" si="39"/>
        <v/>
      </c>
      <c r="I458" s="118" t="str">
        <f t="shared" si="42"/>
        <v/>
      </c>
      <c r="J458" s="119" t="str">
        <f>IF('Falls Diary'!F458="","",IF(AND('Falls Diary'!F458&gt;=Graphs!$C$13,'Falls Diary'!F458&lt;=Graphs!$C$14),"yes","no"))</f>
        <v/>
      </c>
      <c r="K458" s="119" t="str">
        <f>IF('Falls Diary'!F458="","",(IF(Graphs!$C$15="all","yes",(IF(Graphs!$C$15=Table6[[#This Row],[Resident''s name]],"yes","no")))))</f>
        <v/>
      </c>
      <c r="L458" s="119" t="str">
        <f t="shared" si="40"/>
        <v/>
      </c>
      <c r="M458" s="120"/>
      <c r="N458" s="121" t="str">
        <f t="shared" si="41"/>
        <v/>
      </c>
      <c r="O458" s="113"/>
      <c r="P458" s="128"/>
      <c r="Q458" s="125"/>
      <c r="R458" s="83"/>
      <c r="S458" s="125"/>
      <c r="T458" s="83"/>
      <c r="U458" s="83"/>
      <c r="V458" s="83"/>
      <c r="W458" s="125"/>
      <c r="X458" s="63"/>
      <c r="Y458" s="125"/>
      <c r="Z458" s="125"/>
      <c r="AA458" s="126"/>
    </row>
    <row r="459" spans="1:27">
      <c r="A459" s="112"/>
      <c r="B459" s="83"/>
      <c r="C459" s="83"/>
      <c r="D459" s="191" t="s">
        <v>150</v>
      </c>
      <c r="E459" s="114" t="str">
        <f>IF(D459="","",(VLOOKUP(D459,'ENTER your residents names, etc'!$B$7:$C$256,2,FALSE)))</f>
        <v/>
      </c>
      <c r="F459" s="115"/>
      <c r="G459" s="116" t="str">
        <f t="shared" si="38"/>
        <v/>
      </c>
      <c r="H459" s="117" t="str">
        <f t="shared" si="39"/>
        <v/>
      </c>
      <c r="I459" s="118" t="str">
        <f t="shared" si="42"/>
        <v/>
      </c>
      <c r="J459" s="119" t="str">
        <f>IF('Falls Diary'!F459="","",IF(AND('Falls Diary'!F459&gt;=Graphs!$C$13,'Falls Diary'!F459&lt;=Graphs!$C$14),"yes","no"))</f>
        <v/>
      </c>
      <c r="K459" s="119" t="str">
        <f>IF('Falls Diary'!F459="","",(IF(Graphs!$C$15="all","yes",(IF(Graphs!$C$15=Table6[[#This Row],[Resident''s name]],"yes","no")))))</f>
        <v/>
      </c>
      <c r="L459" s="119" t="str">
        <f t="shared" si="40"/>
        <v/>
      </c>
      <c r="M459" s="120"/>
      <c r="N459" s="121" t="str">
        <f t="shared" si="41"/>
        <v/>
      </c>
      <c r="O459" s="113"/>
      <c r="P459" s="128"/>
      <c r="Q459" s="125"/>
      <c r="R459" s="83"/>
      <c r="S459" s="125"/>
      <c r="T459" s="83"/>
      <c r="U459" s="83"/>
      <c r="V459" s="83"/>
      <c r="W459" s="125"/>
      <c r="X459" s="63"/>
      <c r="Y459" s="125"/>
      <c r="Z459" s="125"/>
      <c r="AA459" s="126"/>
    </row>
    <row r="460" spans="1:27">
      <c r="A460" s="112"/>
      <c r="B460" s="83"/>
      <c r="C460" s="83"/>
      <c r="D460" s="191" t="s">
        <v>150</v>
      </c>
      <c r="E460" s="114" t="str">
        <f>IF(D460="","",(VLOOKUP(D460,'ENTER your residents names, etc'!$B$7:$C$256,2,FALSE)))</f>
        <v/>
      </c>
      <c r="F460" s="115"/>
      <c r="G460" s="116" t="str">
        <f t="shared" si="38"/>
        <v/>
      </c>
      <c r="H460" s="117" t="str">
        <f t="shared" si="39"/>
        <v/>
      </c>
      <c r="I460" s="118" t="str">
        <f t="shared" si="42"/>
        <v/>
      </c>
      <c r="J460" s="119" t="str">
        <f>IF('Falls Diary'!F460="","",IF(AND('Falls Diary'!F460&gt;=Graphs!$C$13,'Falls Diary'!F460&lt;=Graphs!$C$14),"yes","no"))</f>
        <v/>
      </c>
      <c r="K460" s="119" t="str">
        <f>IF('Falls Diary'!F460="","",(IF(Graphs!$C$15="all","yes",(IF(Graphs!$C$15=Table6[[#This Row],[Resident''s name]],"yes","no")))))</f>
        <v/>
      </c>
      <c r="L460" s="119" t="str">
        <f t="shared" si="40"/>
        <v/>
      </c>
      <c r="M460" s="120"/>
      <c r="N460" s="121" t="str">
        <f t="shared" si="41"/>
        <v/>
      </c>
      <c r="O460" s="113"/>
      <c r="P460" s="128"/>
      <c r="Q460" s="125"/>
      <c r="R460" s="83"/>
      <c r="S460" s="125"/>
      <c r="T460" s="83"/>
      <c r="U460" s="83"/>
      <c r="V460" s="83"/>
      <c r="W460" s="125"/>
      <c r="X460" s="63"/>
      <c r="Y460" s="125"/>
      <c r="Z460" s="125"/>
      <c r="AA460" s="126"/>
    </row>
    <row r="461" spans="1:27">
      <c r="A461" s="112"/>
      <c r="B461" s="83"/>
      <c r="C461" s="83"/>
      <c r="D461" s="191" t="s">
        <v>150</v>
      </c>
      <c r="E461" s="114" t="str">
        <f>IF(D461="","",(VLOOKUP(D461,'ENTER your residents names, etc'!$B$7:$C$256,2,FALSE)))</f>
        <v/>
      </c>
      <c r="F461" s="115"/>
      <c r="G461" s="116" t="str">
        <f t="shared" si="38"/>
        <v/>
      </c>
      <c r="H461" s="117" t="str">
        <f t="shared" si="39"/>
        <v/>
      </c>
      <c r="I461" s="118" t="str">
        <f t="shared" si="42"/>
        <v/>
      </c>
      <c r="J461" s="119" t="str">
        <f>IF('Falls Diary'!F461="","",IF(AND('Falls Diary'!F461&gt;=Graphs!$C$13,'Falls Diary'!F461&lt;=Graphs!$C$14),"yes","no"))</f>
        <v/>
      </c>
      <c r="K461" s="119" t="str">
        <f>IF('Falls Diary'!F461="","",(IF(Graphs!$C$15="all","yes",(IF(Graphs!$C$15=Table6[[#This Row],[Resident''s name]],"yes","no")))))</f>
        <v/>
      </c>
      <c r="L461" s="119" t="str">
        <f t="shared" si="40"/>
        <v/>
      </c>
      <c r="M461" s="120"/>
      <c r="N461" s="121" t="str">
        <f t="shared" si="41"/>
        <v/>
      </c>
      <c r="O461" s="113"/>
      <c r="P461" s="128"/>
      <c r="Q461" s="125"/>
      <c r="R461" s="83"/>
      <c r="S461" s="125"/>
      <c r="T461" s="83"/>
      <c r="U461" s="83"/>
      <c r="V461" s="83"/>
      <c r="W461" s="125"/>
      <c r="X461" s="63"/>
      <c r="Y461" s="125"/>
      <c r="Z461" s="125"/>
      <c r="AA461" s="126"/>
    </row>
    <row r="462" spans="1:27">
      <c r="A462" s="112"/>
      <c r="B462" s="83"/>
      <c r="C462" s="83"/>
      <c r="D462" s="191" t="s">
        <v>150</v>
      </c>
      <c r="E462" s="114" t="str">
        <f>IF(D462="","",(VLOOKUP(D462,'ENTER your residents names, etc'!$B$7:$C$256,2,FALSE)))</f>
        <v/>
      </c>
      <c r="F462" s="115"/>
      <c r="G462" s="116" t="str">
        <f t="shared" si="38"/>
        <v/>
      </c>
      <c r="H462" s="117" t="str">
        <f t="shared" si="39"/>
        <v/>
      </c>
      <c r="I462" s="118" t="str">
        <f t="shared" si="42"/>
        <v/>
      </c>
      <c r="J462" s="119" t="str">
        <f>IF('Falls Diary'!F462="","",IF(AND('Falls Diary'!F462&gt;=Graphs!$C$13,'Falls Diary'!F462&lt;=Graphs!$C$14),"yes","no"))</f>
        <v/>
      </c>
      <c r="K462" s="119" t="str">
        <f>IF('Falls Diary'!F462="","",(IF(Graphs!$C$15="all","yes",(IF(Graphs!$C$15=Table6[[#This Row],[Resident''s name]],"yes","no")))))</f>
        <v/>
      </c>
      <c r="L462" s="119" t="str">
        <f t="shared" si="40"/>
        <v/>
      </c>
      <c r="M462" s="120"/>
      <c r="N462" s="121" t="str">
        <f t="shared" si="41"/>
        <v/>
      </c>
      <c r="O462" s="113"/>
      <c r="P462" s="128"/>
      <c r="Q462" s="125"/>
      <c r="R462" s="83"/>
      <c r="S462" s="125"/>
      <c r="T462" s="83"/>
      <c r="U462" s="83"/>
      <c r="V462" s="83"/>
      <c r="W462" s="125"/>
      <c r="X462" s="63"/>
      <c r="Y462" s="125"/>
      <c r="Z462" s="125"/>
      <c r="AA462" s="126"/>
    </row>
    <row r="463" spans="1:27">
      <c r="A463" s="112"/>
      <c r="B463" s="83"/>
      <c r="C463" s="83"/>
      <c r="D463" s="191" t="s">
        <v>150</v>
      </c>
      <c r="E463" s="114" t="str">
        <f>IF(D463="","",(VLOOKUP(D463,'ENTER your residents names, etc'!$B$7:$C$256,2,FALSE)))</f>
        <v/>
      </c>
      <c r="F463" s="115"/>
      <c r="G463" s="116" t="str">
        <f t="shared" si="38"/>
        <v/>
      </c>
      <c r="H463" s="117" t="str">
        <f t="shared" si="39"/>
        <v/>
      </c>
      <c r="I463" s="118" t="str">
        <f t="shared" si="42"/>
        <v/>
      </c>
      <c r="J463" s="119" t="str">
        <f>IF('Falls Diary'!F463="","",IF(AND('Falls Diary'!F463&gt;=Graphs!$C$13,'Falls Diary'!F463&lt;=Graphs!$C$14),"yes","no"))</f>
        <v/>
      </c>
      <c r="K463" s="119" t="str">
        <f>IF('Falls Diary'!F463="","",(IF(Graphs!$C$15="all","yes",(IF(Graphs!$C$15=Table6[[#This Row],[Resident''s name]],"yes","no")))))</f>
        <v/>
      </c>
      <c r="L463" s="119" t="str">
        <f t="shared" si="40"/>
        <v/>
      </c>
      <c r="M463" s="120"/>
      <c r="N463" s="121" t="str">
        <f t="shared" si="41"/>
        <v/>
      </c>
      <c r="O463" s="113"/>
      <c r="P463" s="128"/>
      <c r="Q463" s="125"/>
      <c r="R463" s="83"/>
      <c r="S463" s="125"/>
      <c r="T463" s="83"/>
      <c r="U463" s="83"/>
      <c r="V463" s="83"/>
      <c r="W463" s="125"/>
      <c r="X463" s="63"/>
      <c r="Y463" s="125"/>
      <c r="Z463" s="125"/>
      <c r="AA463" s="126"/>
    </row>
    <row r="464" spans="1:27">
      <c r="A464" s="112"/>
      <c r="B464" s="83"/>
      <c r="C464" s="83"/>
      <c r="D464" s="191" t="s">
        <v>150</v>
      </c>
      <c r="E464" s="114" t="str">
        <f>IF(D464="","",(VLOOKUP(D464,'ENTER your residents names, etc'!$B$7:$C$256,2,FALSE)))</f>
        <v/>
      </c>
      <c r="F464" s="115"/>
      <c r="G464" s="116" t="str">
        <f t="shared" si="38"/>
        <v/>
      </c>
      <c r="H464" s="117" t="str">
        <f t="shared" si="39"/>
        <v/>
      </c>
      <c r="I464" s="118" t="str">
        <f t="shared" si="42"/>
        <v/>
      </c>
      <c r="J464" s="119" t="str">
        <f>IF('Falls Diary'!F464="","",IF(AND('Falls Diary'!F464&gt;=Graphs!$C$13,'Falls Diary'!F464&lt;=Graphs!$C$14),"yes","no"))</f>
        <v/>
      </c>
      <c r="K464" s="119" t="str">
        <f>IF('Falls Diary'!F464="","",(IF(Graphs!$C$15="all","yes",(IF(Graphs!$C$15=Table6[[#This Row],[Resident''s name]],"yes","no")))))</f>
        <v/>
      </c>
      <c r="L464" s="119" t="str">
        <f t="shared" si="40"/>
        <v/>
      </c>
      <c r="M464" s="120"/>
      <c r="N464" s="121" t="str">
        <f t="shared" si="41"/>
        <v/>
      </c>
      <c r="O464" s="113"/>
      <c r="P464" s="128"/>
      <c r="Q464" s="125"/>
      <c r="R464" s="83"/>
      <c r="S464" s="125"/>
      <c r="T464" s="83"/>
      <c r="U464" s="83"/>
      <c r="V464" s="83"/>
      <c r="W464" s="125"/>
      <c r="X464" s="63"/>
      <c r="Y464" s="125"/>
      <c r="Z464" s="125"/>
      <c r="AA464" s="126"/>
    </row>
    <row r="465" spans="1:27">
      <c r="A465" s="112"/>
      <c r="B465" s="83"/>
      <c r="C465" s="83"/>
      <c r="D465" s="191" t="s">
        <v>150</v>
      </c>
      <c r="E465" s="114" t="str">
        <f>IF(D465="","",(VLOOKUP(D465,'ENTER your residents names, etc'!$B$7:$C$256,2,FALSE)))</f>
        <v/>
      </c>
      <c r="F465" s="115"/>
      <c r="G465" s="116" t="str">
        <f t="shared" si="38"/>
        <v/>
      </c>
      <c r="H465" s="117" t="str">
        <f t="shared" si="39"/>
        <v/>
      </c>
      <c r="I465" s="118" t="str">
        <f t="shared" si="42"/>
        <v/>
      </c>
      <c r="J465" s="119" t="str">
        <f>IF('Falls Diary'!F465="","",IF(AND('Falls Diary'!F465&gt;=Graphs!$C$13,'Falls Diary'!F465&lt;=Graphs!$C$14),"yes","no"))</f>
        <v/>
      </c>
      <c r="K465" s="119" t="str">
        <f>IF('Falls Diary'!F465="","",(IF(Graphs!$C$15="all","yes",(IF(Graphs!$C$15=Table6[[#This Row],[Resident''s name]],"yes","no")))))</f>
        <v/>
      </c>
      <c r="L465" s="119" t="str">
        <f t="shared" si="40"/>
        <v/>
      </c>
      <c r="M465" s="120"/>
      <c r="N465" s="121" t="str">
        <f t="shared" si="41"/>
        <v/>
      </c>
      <c r="O465" s="113"/>
      <c r="P465" s="128"/>
      <c r="Q465" s="125"/>
      <c r="R465" s="83"/>
      <c r="S465" s="125"/>
      <c r="T465" s="83"/>
      <c r="U465" s="83"/>
      <c r="V465" s="83"/>
      <c r="W465" s="125"/>
      <c r="X465" s="63"/>
      <c r="Y465" s="125"/>
      <c r="Z465" s="125"/>
      <c r="AA465" s="126"/>
    </row>
    <row r="466" spans="1:27">
      <c r="A466" s="112"/>
      <c r="B466" s="83"/>
      <c r="C466" s="83"/>
      <c r="D466" s="191" t="s">
        <v>150</v>
      </c>
      <c r="E466" s="114" t="str">
        <f>IF(D466="","",(VLOOKUP(D466,'ENTER your residents names, etc'!$B$7:$C$256,2,FALSE)))</f>
        <v/>
      </c>
      <c r="F466" s="115"/>
      <c r="G466" s="116" t="str">
        <f t="shared" si="38"/>
        <v/>
      </c>
      <c r="H466" s="117" t="str">
        <f t="shared" si="39"/>
        <v/>
      </c>
      <c r="I466" s="118" t="str">
        <f t="shared" si="42"/>
        <v/>
      </c>
      <c r="J466" s="119" t="str">
        <f>IF('Falls Diary'!F466="","",IF(AND('Falls Diary'!F466&gt;=Graphs!$C$13,'Falls Diary'!F466&lt;=Graphs!$C$14),"yes","no"))</f>
        <v/>
      </c>
      <c r="K466" s="119" t="str">
        <f>IF('Falls Diary'!F466="","",(IF(Graphs!$C$15="all","yes",(IF(Graphs!$C$15=Table6[[#This Row],[Resident''s name]],"yes","no")))))</f>
        <v/>
      </c>
      <c r="L466" s="119" t="str">
        <f t="shared" si="40"/>
        <v/>
      </c>
      <c r="M466" s="120"/>
      <c r="N466" s="121" t="str">
        <f t="shared" si="41"/>
        <v/>
      </c>
      <c r="O466" s="113"/>
      <c r="P466" s="128"/>
      <c r="Q466" s="125"/>
      <c r="R466" s="83"/>
      <c r="S466" s="125"/>
      <c r="T466" s="83"/>
      <c r="U466" s="83"/>
      <c r="V466" s="83"/>
      <c r="W466" s="125"/>
      <c r="X466" s="63"/>
      <c r="Y466" s="125"/>
      <c r="Z466" s="125"/>
      <c r="AA466" s="126"/>
    </row>
    <row r="467" spans="1:27">
      <c r="A467" s="112"/>
      <c r="B467" s="83"/>
      <c r="C467" s="83"/>
      <c r="D467" s="191" t="s">
        <v>150</v>
      </c>
      <c r="E467" s="114" t="str">
        <f>IF(D467="","",(VLOOKUP(D467,'ENTER your residents names, etc'!$B$7:$C$256,2,FALSE)))</f>
        <v/>
      </c>
      <c r="F467" s="115"/>
      <c r="G467" s="116" t="str">
        <f t="shared" si="38"/>
        <v/>
      </c>
      <c r="H467" s="117" t="str">
        <f t="shared" si="39"/>
        <v/>
      </c>
      <c r="I467" s="118" t="str">
        <f t="shared" si="42"/>
        <v/>
      </c>
      <c r="J467" s="119" t="str">
        <f>IF('Falls Diary'!F467="","",IF(AND('Falls Diary'!F467&gt;=Graphs!$C$13,'Falls Diary'!F467&lt;=Graphs!$C$14),"yes","no"))</f>
        <v/>
      </c>
      <c r="K467" s="119" t="str">
        <f>IF('Falls Diary'!F467="","",(IF(Graphs!$C$15="all","yes",(IF(Graphs!$C$15=Table6[[#This Row],[Resident''s name]],"yes","no")))))</f>
        <v/>
      </c>
      <c r="L467" s="119" t="str">
        <f t="shared" si="40"/>
        <v/>
      </c>
      <c r="M467" s="120"/>
      <c r="N467" s="121" t="str">
        <f t="shared" si="41"/>
        <v/>
      </c>
      <c r="O467" s="113"/>
      <c r="P467" s="128"/>
      <c r="Q467" s="125"/>
      <c r="R467" s="83"/>
      <c r="S467" s="125"/>
      <c r="T467" s="83"/>
      <c r="U467" s="83"/>
      <c r="V467" s="83"/>
      <c r="W467" s="125"/>
      <c r="X467" s="63"/>
      <c r="Y467" s="125"/>
      <c r="Z467" s="125"/>
      <c r="AA467" s="126"/>
    </row>
    <row r="468" spans="1:27">
      <c r="A468" s="112"/>
      <c r="B468" s="83"/>
      <c r="C468" s="83"/>
      <c r="D468" s="191" t="s">
        <v>150</v>
      </c>
      <c r="E468" s="114" t="str">
        <f>IF(D468="","",(VLOOKUP(D468,'ENTER your residents names, etc'!$B$7:$C$256,2,FALSE)))</f>
        <v/>
      </c>
      <c r="F468" s="115"/>
      <c r="G468" s="116" t="str">
        <f t="shared" si="38"/>
        <v/>
      </c>
      <c r="H468" s="117" t="str">
        <f t="shared" si="39"/>
        <v/>
      </c>
      <c r="I468" s="118" t="str">
        <f t="shared" si="42"/>
        <v/>
      </c>
      <c r="J468" s="119" t="str">
        <f>IF('Falls Diary'!F468="","",IF(AND('Falls Diary'!F468&gt;=Graphs!$C$13,'Falls Diary'!F468&lt;=Graphs!$C$14),"yes","no"))</f>
        <v/>
      </c>
      <c r="K468" s="119" t="str">
        <f>IF('Falls Diary'!F468="","",(IF(Graphs!$C$15="all","yes",(IF(Graphs!$C$15=Table6[[#This Row],[Resident''s name]],"yes","no")))))</f>
        <v/>
      </c>
      <c r="L468" s="119" t="str">
        <f t="shared" si="40"/>
        <v/>
      </c>
      <c r="M468" s="120"/>
      <c r="N468" s="121" t="str">
        <f t="shared" si="41"/>
        <v/>
      </c>
      <c r="O468" s="113"/>
      <c r="P468" s="128"/>
      <c r="Q468" s="125"/>
      <c r="R468" s="83"/>
      <c r="S468" s="125"/>
      <c r="T468" s="83"/>
      <c r="U468" s="83"/>
      <c r="V468" s="83"/>
      <c r="W468" s="125"/>
      <c r="X468" s="63"/>
      <c r="Y468" s="125"/>
      <c r="Z468" s="125"/>
      <c r="AA468" s="126"/>
    </row>
    <row r="469" spans="1:27">
      <c r="A469" s="112"/>
      <c r="B469" s="83"/>
      <c r="C469" s="83"/>
      <c r="D469" s="191" t="s">
        <v>150</v>
      </c>
      <c r="E469" s="114" t="str">
        <f>IF(D469="","",(VLOOKUP(D469,'ENTER your residents names, etc'!$B$7:$C$256,2,FALSE)))</f>
        <v/>
      </c>
      <c r="F469" s="115"/>
      <c r="G469" s="116" t="str">
        <f t="shared" si="38"/>
        <v/>
      </c>
      <c r="H469" s="117" t="str">
        <f t="shared" si="39"/>
        <v/>
      </c>
      <c r="I469" s="118" t="str">
        <f t="shared" si="42"/>
        <v/>
      </c>
      <c r="J469" s="119" t="str">
        <f>IF('Falls Diary'!F469="","",IF(AND('Falls Diary'!F469&gt;=Graphs!$C$13,'Falls Diary'!F469&lt;=Graphs!$C$14),"yes","no"))</f>
        <v/>
      </c>
      <c r="K469" s="119" t="str">
        <f>IF('Falls Diary'!F469="","",(IF(Graphs!$C$15="all","yes",(IF(Graphs!$C$15=Table6[[#This Row],[Resident''s name]],"yes","no")))))</f>
        <v/>
      </c>
      <c r="L469" s="119" t="str">
        <f t="shared" si="40"/>
        <v/>
      </c>
      <c r="M469" s="120"/>
      <c r="N469" s="121" t="str">
        <f t="shared" si="41"/>
        <v/>
      </c>
      <c r="O469" s="113"/>
      <c r="P469" s="128"/>
      <c r="Q469" s="125"/>
      <c r="R469" s="83"/>
      <c r="S469" s="125"/>
      <c r="T469" s="83"/>
      <c r="U469" s="83"/>
      <c r="V469" s="83"/>
      <c r="W469" s="125"/>
      <c r="X469" s="63"/>
      <c r="Y469" s="125"/>
      <c r="Z469" s="125"/>
      <c r="AA469" s="126"/>
    </row>
    <row r="470" spans="1:27">
      <c r="A470" s="112"/>
      <c r="B470" s="83"/>
      <c r="C470" s="83"/>
      <c r="D470" s="191" t="s">
        <v>150</v>
      </c>
      <c r="E470" s="114" t="str">
        <f>IF(D470="","",(VLOOKUP(D470,'ENTER your residents names, etc'!$B$7:$C$256,2,FALSE)))</f>
        <v/>
      </c>
      <c r="F470" s="115"/>
      <c r="G470" s="116" t="str">
        <f t="shared" si="38"/>
        <v/>
      </c>
      <c r="H470" s="117" t="str">
        <f t="shared" si="39"/>
        <v/>
      </c>
      <c r="I470" s="118" t="str">
        <f t="shared" si="42"/>
        <v/>
      </c>
      <c r="J470" s="119" t="str">
        <f>IF('Falls Diary'!F470="","",IF(AND('Falls Diary'!F470&gt;=Graphs!$C$13,'Falls Diary'!F470&lt;=Graphs!$C$14),"yes","no"))</f>
        <v/>
      </c>
      <c r="K470" s="119" t="str">
        <f>IF('Falls Diary'!F470="","",(IF(Graphs!$C$15="all","yes",(IF(Graphs!$C$15=Table6[[#This Row],[Resident''s name]],"yes","no")))))</f>
        <v/>
      </c>
      <c r="L470" s="119" t="str">
        <f t="shared" si="40"/>
        <v/>
      </c>
      <c r="M470" s="120"/>
      <c r="N470" s="121" t="str">
        <f t="shared" si="41"/>
        <v/>
      </c>
      <c r="O470" s="113"/>
      <c r="P470" s="128"/>
      <c r="Q470" s="125"/>
      <c r="R470" s="83"/>
      <c r="S470" s="125"/>
      <c r="T470" s="83"/>
      <c r="U470" s="83"/>
      <c r="V470" s="83"/>
      <c r="W470" s="125"/>
      <c r="X470" s="63"/>
      <c r="Y470" s="125"/>
      <c r="Z470" s="125"/>
      <c r="AA470" s="126"/>
    </row>
    <row r="471" spans="1:27">
      <c r="A471" s="112"/>
      <c r="B471" s="83"/>
      <c r="C471" s="83"/>
      <c r="D471" s="191" t="s">
        <v>150</v>
      </c>
      <c r="E471" s="114" t="str">
        <f>IF(D471="","",(VLOOKUP(D471,'ENTER your residents names, etc'!$B$7:$C$256,2,FALSE)))</f>
        <v/>
      </c>
      <c r="F471" s="115"/>
      <c r="G471" s="116" t="str">
        <f t="shared" si="38"/>
        <v/>
      </c>
      <c r="H471" s="117" t="str">
        <f t="shared" si="39"/>
        <v/>
      </c>
      <c r="I471" s="118" t="str">
        <f t="shared" si="42"/>
        <v/>
      </c>
      <c r="J471" s="119" t="str">
        <f>IF('Falls Diary'!F471="","",IF(AND('Falls Diary'!F471&gt;=Graphs!$C$13,'Falls Diary'!F471&lt;=Graphs!$C$14),"yes","no"))</f>
        <v/>
      </c>
      <c r="K471" s="119" t="str">
        <f>IF('Falls Diary'!F471="","",(IF(Graphs!$C$15="all","yes",(IF(Graphs!$C$15=Table6[[#This Row],[Resident''s name]],"yes","no")))))</f>
        <v/>
      </c>
      <c r="L471" s="119" t="str">
        <f t="shared" si="40"/>
        <v/>
      </c>
      <c r="M471" s="120"/>
      <c r="N471" s="121" t="str">
        <f t="shared" si="41"/>
        <v/>
      </c>
      <c r="O471" s="113"/>
      <c r="P471" s="128"/>
      <c r="Q471" s="125"/>
      <c r="R471" s="83"/>
      <c r="S471" s="125"/>
      <c r="T471" s="83"/>
      <c r="U471" s="83"/>
      <c r="V471" s="83"/>
      <c r="W471" s="125"/>
      <c r="X471" s="63"/>
      <c r="Y471" s="125"/>
      <c r="Z471" s="125"/>
      <c r="AA471" s="126"/>
    </row>
    <row r="472" spans="1:27">
      <c r="A472" s="112"/>
      <c r="B472" s="83"/>
      <c r="C472" s="83"/>
      <c r="D472" s="191" t="s">
        <v>150</v>
      </c>
      <c r="E472" s="114" t="str">
        <f>IF(D472="","",(VLOOKUP(D472,'ENTER your residents names, etc'!$B$7:$C$256,2,FALSE)))</f>
        <v/>
      </c>
      <c r="F472" s="115"/>
      <c r="G472" s="116" t="str">
        <f t="shared" si="38"/>
        <v/>
      </c>
      <c r="H472" s="117" t="str">
        <f t="shared" si="39"/>
        <v/>
      </c>
      <c r="I472" s="118" t="str">
        <f t="shared" si="42"/>
        <v/>
      </c>
      <c r="J472" s="119" t="str">
        <f>IF('Falls Diary'!F472="","",IF(AND('Falls Diary'!F472&gt;=Graphs!$C$13,'Falls Diary'!F472&lt;=Graphs!$C$14),"yes","no"))</f>
        <v/>
      </c>
      <c r="K472" s="119" t="str">
        <f>IF('Falls Diary'!F472="","",(IF(Graphs!$C$15="all","yes",(IF(Graphs!$C$15=Table6[[#This Row],[Resident''s name]],"yes","no")))))</f>
        <v/>
      </c>
      <c r="L472" s="119" t="str">
        <f t="shared" si="40"/>
        <v/>
      </c>
      <c r="M472" s="120"/>
      <c r="N472" s="121" t="str">
        <f t="shared" si="41"/>
        <v/>
      </c>
      <c r="O472" s="113"/>
      <c r="P472" s="128"/>
      <c r="Q472" s="125"/>
      <c r="R472" s="83"/>
      <c r="S472" s="125"/>
      <c r="T472" s="83"/>
      <c r="U472" s="83"/>
      <c r="V472" s="83"/>
      <c r="W472" s="125"/>
      <c r="X472" s="63"/>
      <c r="Y472" s="125"/>
      <c r="Z472" s="125"/>
      <c r="AA472" s="126"/>
    </row>
    <row r="473" spans="1:27">
      <c r="A473" s="112"/>
      <c r="B473" s="83"/>
      <c r="C473" s="83"/>
      <c r="D473" s="191" t="s">
        <v>150</v>
      </c>
      <c r="E473" s="114" t="str">
        <f>IF(D473="","",(VLOOKUP(D473,'ENTER your residents names, etc'!$B$7:$C$256,2,FALSE)))</f>
        <v/>
      </c>
      <c r="F473" s="115"/>
      <c r="G473" s="116" t="str">
        <f t="shared" si="38"/>
        <v/>
      </c>
      <c r="H473" s="117" t="str">
        <f t="shared" si="39"/>
        <v/>
      </c>
      <c r="I473" s="118" t="str">
        <f t="shared" si="42"/>
        <v/>
      </c>
      <c r="J473" s="119" t="str">
        <f>IF('Falls Diary'!F473="","",IF(AND('Falls Diary'!F473&gt;=Graphs!$C$13,'Falls Diary'!F473&lt;=Graphs!$C$14),"yes","no"))</f>
        <v/>
      </c>
      <c r="K473" s="119" t="str">
        <f>IF('Falls Diary'!F473="","",(IF(Graphs!$C$15="all","yes",(IF(Graphs!$C$15=Table6[[#This Row],[Resident''s name]],"yes","no")))))</f>
        <v/>
      </c>
      <c r="L473" s="119" t="str">
        <f t="shared" si="40"/>
        <v/>
      </c>
      <c r="M473" s="120"/>
      <c r="N473" s="121" t="str">
        <f t="shared" si="41"/>
        <v/>
      </c>
      <c r="O473" s="113"/>
      <c r="P473" s="128"/>
      <c r="Q473" s="125"/>
      <c r="R473" s="83"/>
      <c r="S473" s="125"/>
      <c r="T473" s="83"/>
      <c r="U473" s="83"/>
      <c r="V473" s="83"/>
      <c r="W473" s="125"/>
      <c r="X473" s="63"/>
      <c r="Y473" s="125"/>
      <c r="Z473" s="125"/>
      <c r="AA473" s="126"/>
    </row>
    <row r="474" spans="1:27">
      <c r="A474" s="112"/>
      <c r="B474" s="83"/>
      <c r="C474" s="83"/>
      <c r="D474" s="191" t="s">
        <v>150</v>
      </c>
      <c r="E474" s="114" t="str">
        <f>IF(D474="","",(VLOOKUP(D474,'ENTER your residents names, etc'!$B$7:$C$256,2,FALSE)))</f>
        <v/>
      </c>
      <c r="F474" s="115"/>
      <c r="G474" s="116" t="str">
        <f t="shared" si="38"/>
        <v/>
      </c>
      <c r="H474" s="117" t="str">
        <f t="shared" si="39"/>
        <v/>
      </c>
      <c r="I474" s="118" t="str">
        <f t="shared" si="42"/>
        <v/>
      </c>
      <c r="J474" s="119" t="str">
        <f>IF('Falls Diary'!F474="","",IF(AND('Falls Diary'!F474&gt;=Graphs!$C$13,'Falls Diary'!F474&lt;=Graphs!$C$14),"yes","no"))</f>
        <v/>
      </c>
      <c r="K474" s="119" t="str">
        <f>IF('Falls Diary'!F474="","",(IF(Graphs!$C$15="all","yes",(IF(Graphs!$C$15=Table6[[#This Row],[Resident''s name]],"yes","no")))))</f>
        <v/>
      </c>
      <c r="L474" s="119" t="str">
        <f t="shared" si="40"/>
        <v/>
      </c>
      <c r="M474" s="120"/>
      <c r="N474" s="121" t="str">
        <f t="shared" si="41"/>
        <v/>
      </c>
      <c r="O474" s="113"/>
      <c r="P474" s="128"/>
      <c r="Q474" s="125"/>
      <c r="R474" s="83"/>
      <c r="S474" s="125"/>
      <c r="T474" s="83"/>
      <c r="U474" s="83"/>
      <c r="V474" s="83"/>
      <c r="W474" s="125"/>
      <c r="X474" s="63"/>
      <c r="Y474" s="125"/>
      <c r="Z474" s="125"/>
      <c r="AA474" s="126"/>
    </row>
    <row r="475" spans="1:27">
      <c r="A475" s="112"/>
      <c r="B475" s="83"/>
      <c r="C475" s="83"/>
      <c r="D475" s="191" t="s">
        <v>150</v>
      </c>
      <c r="E475" s="114" t="str">
        <f>IF(D475="","",(VLOOKUP(D475,'ENTER your residents names, etc'!$B$7:$C$256,2,FALSE)))</f>
        <v/>
      </c>
      <c r="F475" s="115"/>
      <c r="G475" s="116" t="str">
        <f t="shared" si="38"/>
        <v/>
      </c>
      <c r="H475" s="117" t="str">
        <f t="shared" si="39"/>
        <v/>
      </c>
      <c r="I475" s="118" t="str">
        <f t="shared" si="42"/>
        <v/>
      </c>
      <c r="J475" s="119" t="str">
        <f>IF('Falls Diary'!F475="","",IF(AND('Falls Diary'!F475&gt;=Graphs!$C$13,'Falls Diary'!F475&lt;=Graphs!$C$14),"yes","no"))</f>
        <v/>
      </c>
      <c r="K475" s="119" t="str">
        <f>IF('Falls Diary'!F475="","",(IF(Graphs!$C$15="all","yes",(IF(Graphs!$C$15=Table6[[#This Row],[Resident''s name]],"yes","no")))))</f>
        <v/>
      </c>
      <c r="L475" s="119" t="str">
        <f t="shared" si="40"/>
        <v/>
      </c>
      <c r="M475" s="120"/>
      <c r="N475" s="121" t="str">
        <f t="shared" si="41"/>
        <v/>
      </c>
      <c r="O475" s="113"/>
      <c r="P475" s="128"/>
      <c r="Q475" s="125"/>
      <c r="R475" s="83"/>
      <c r="S475" s="125"/>
      <c r="T475" s="83"/>
      <c r="U475" s="83"/>
      <c r="V475" s="83"/>
      <c r="W475" s="125"/>
      <c r="X475" s="63"/>
      <c r="Y475" s="125"/>
      <c r="Z475" s="125"/>
      <c r="AA475" s="126"/>
    </row>
    <row r="476" spans="1:27">
      <c r="A476" s="112"/>
      <c r="B476" s="83"/>
      <c r="C476" s="83"/>
      <c r="D476" s="191" t="s">
        <v>150</v>
      </c>
      <c r="E476" s="114" t="str">
        <f>IF(D476="","",(VLOOKUP(D476,'ENTER your residents names, etc'!$B$7:$C$256,2,FALSE)))</f>
        <v/>
      </c>
      <c r="F476" s="115"/>
      <c r="G476" s="116" t="str">
        <f t="shared" si="38"/>
        <v/>
      </c>
      <c r="H476" s="117" t="str">
        <f t="shared" si="39"/>
        <v/>
      </c>
      <c r="I476" s="118" t="str">
        <f t="shared" si="42"/>
        <v/>
      </c>
      <c r="J476" s="119" t="str">
        <f>IF('Falls Diary'!F476="","",IF(AND('Falls Diary'!F476&gt;=Graphs!$C$13,'Falls Diary'!F476&lt;=Graphs!$C$14),"yes","no"))</f>
        <v/>
      </c>
      <c r="K476" s="119" t="str">
        <f>IF('Falls Diary'!F476="","",(IF(Graphs!$C$15="all","yes",(IF(Graphs!$C$15=Table6[[#This Row],[Resident''s name]],"yes","no")))))</f>
        <v/>
      </c>
      <c r="L476" s="119" t="str">
        <f t="shared" si="40"/>
        <v/>
      </c>
      <c r="M476" s="120"/>
      <c r="N476" s="121" t="str">
        <f t="shared" si="41"/>
        <v/>
      </c>
      <c r="O476" s="113"/>
      <c r="P476" s="128"/>
      <c r="Q476" s="125"/>
      <c r="R476" s="83"/>
      <c r="S476" s="125"/>
      <c r="T476" s="83"/>
      <c r="U476" s="83"/>
      <c r="V476" s="83"/>
      <c r="W476" s="125"/>
      <c r="X476" s="63"/>
      <c r="Y476" s="125"/>
      <c r="Z476" s="125"/>
      <c r="AA476" s="126"/>
    </row>
    <row r="477" spans="1:27">
      <c r="A477" s="112"/>
      <c r="B477" s="83"/>
      <c r="C477" s="83"/>
      <c r="D477" s="191" t="s">
        <v>150</v>
      </c>
      <c r="E477" s="114" t="str">
        <f>IF(D477="","",(VLOOKUP(D477,'ENTER your residents names, etc'!$B$7:$C$256,2,FALSE)))</f>
        <v/>
      </c>
      <c r="F477" s="115"/>
      <c r="G477" s="116" t="str">
        <f t="shared" si="38"/>
        <v/>
      </c>
      <c r="H477" s="117" t="str">
        <f t="shared" si="39"/>
        <v/>
      </c>
      <c r="I477" s="118" t="str">
        <f t="shared" si="42"/>
        <v/>
      </c>
      <c r="J477" s="119" t="str">
        <f>IF('Falls Diary'!F477="","",IF(AND('Falls Diary'!F477&gt;=Graphs!$C$13,'Falls Diary'!F477&lt;=Graphs!$C$14),"yes","no"))</f>
        <v/>
      </c>
      <c r="K477" s="119" t="str">
        <f>IF('Falls Diary'!F477="","",(IF(Graphs!$C$15="all","yes",(IF(Graphs!$C$15=Table6[[#This Row],[Resident''s name]],"yes","no")))))</f>
        <v/>
      </c>
      <c r="L477" s="119" t="str">
        <f t="shared" si="40"/>
        <v/>
      </c>
      <c r="M477" s="120"/>
      <c r="N477" s="121" t="str">
        <f t="shared" si="41"/>
        <v/>
      </c>
      <c r="O477" s="113"/>
      <c r="P477" s="128"/>
      <c r="Q477" s="125"/>
      <c r="R477" s="83"/>
      <c r="S477" s="125"/>
      <c r="T477" s="83"/>
      <c r="U477" s="83"/>
      <c r="V477" s="83"/>
      <c r="W477" s="125"/>
      <c r="X477" s="63"/>
      <c r="Y477" s="125"/>
      <c r="Z477" s="125"/>
      <c r="AA477" s="126"/>
    </row>
    <row r="478" spans="1:27">
      <c r="A478" s="112"/>
      <c r="B478" s="83"/>
      <c r="C478" s="83"/>
      <c r="D478" s="191" t="s">
        <v>150</v>
      </c>
      <c r="E478" s="114" t="str">
        <f>IF(D478="","",(VLOOKUP(D478,'ENTER your residents names, etc'!$B$7:$C$256,2,FALSE)))</f>
        <v/>
      </c>
      <c r="F478" s="115"/>
      <c r="G478" s="116" t="str">
        <f t="shared" si="38"/>
        <v/>
      </c>
      <c r="H478" s="117" t="str">
        <f t="shared" si="39"/>
        <v/>
      </c>
      <c r="I478" s="118" t="str">
        <f t="shared" si="42"/>
        <v/>
      </c>
      <c r="J478" s="119" t="str">
        <f>IF('Falls Diary'!F478="","",IF(AND('Falls Diary'!F478&gt;=Graphs!$C$13,'Falls Diary'!F478&lt;=Graphs!$C$14),"yes","no"))</f>
        <v/>
      </c>
      <c r="K478" s="119" t="str">
        <f>IF('Falls Diary'!F478="","",(IF(Graphs!$C$15="all","yes",(IF(Graphs!$C$15=Table6[[#This Row],[Resident''s name]],"yes","no")))))</f>
        <v/>
      </c>
      <c r="L478" s="119" t="str">
        <f t="shared" si="40"/>
        <v/>
      </c>
      <c r="M478" s="120"/>
      <c r="N478" s="121" t="str">
        <f t="shared" si="41"/>
        <v/>
      </c>
      <c r="O478" s="113"/>
      <c r="P478" s="128"/>
      <c r="Q478" s="125"/>
      <c r="R478" s="83"/>
      <c r="S478" s="125"/>
      <c r="T478" s="83"/>
      <c r="U478" s="83"/>
      <c r="V478" s="83"/>
      <c r="W478" s="125"/>
      <c r="X478" s="63"/>
      <c r="Y478" s="125"/>
      <c r="Z478" s="125"/>
      <c r="AA478" s="126"/>
    </row>
    <row r="479" spans="1:27">
      <c r="A479" s="112"/>
      <c r="B479" s="83"/>
      <c r="C479" s="83"/>
      <c r="D479" s="191" t="s">
        <v>150</v>
      </c>
      <c r="E479" s="114" t="str">
        <f>IF(D479="","",(VLOOKUP(D479,'ENTER your residents names, etc'!$B$7:$C$256,2,FALSE)))</f>
        <v/>
      </c>
      <c r="F479" s="115"/>
      <c r="G479" s="116" t="str">
        <f t="shared" si="38"/>
        <v/>
      </c>
      <c r="H479" s="117" t="str">
        <f t="shared" si="39"/>
        <v/>
      </c>
      <c r="I479" s="118" t="str">
        <f t="shared" si="42"/>
        <v/>
      </c>
      <c r="J479" s="119" t="str">
        <f>IF('Falls Diary'!F479="","",IF(AND('Falls Diary'!F479&gt;=Graphs!$C$13,'Falls Diary'!F479&lt;=Graphs!$C$14),"yes","no"))</f>
        <v/>
      </c>
      <c r="K479" s="119" t="str">
        <f>IF('Falls Diary'!F479="","",(IF(Graphs!$C$15="all","yes",(IF(Graphs!$C$15=Table6[[#This Row],[Resident''s name]],"yes","no")))))</f>
        <v/>
      </c>
      <c r="L479" s="119" t="str">
        <f t="shared" si="40"/>
        <v/>
      </c>
      <c r="M479" s="120"/>
      <c r="N479" s="121" t="str">
        <f t="shared" si="41"/>
        <v/>
      </c>
      <c r="O479" s="113"/>
      <c r="P479" s="128"/>
      <c r="Q479" s="125"/>
      <c r="R479" s="83"/>
      <c r="S479" s="125"/>
      <c r="T479" s="83"/>
      <c r="U479" s="83"/>
      <c r="V479" s="83"/>
      <c r="W479" s="125"/>
      <c r="X479" s="63"/>
      <c r="Y479" s="125"/>
      <c r="Z479" s="125"/>
      <c r="AA479" s="126"/>
    </row>
    <row r="480" spans="1:27">
      <c r="A480" s="112"/>
      <c r="B480" s="83"/>
      <c r="C480" s="83"/>
      <c r="D480" s="191" t="s">
        <v>150</v>
      </c>
      <c r="E480" s="114" t="str">
        <f>IF(D480="","",(VLOOKUP(D480,'ENTER your residents names, etc'!$B$7:$C$256,2,FALSE)))</f>
        <v/>
      </c>
      <c r="F480" s="115"/>
      <c r="G480" s="116" t="str">
        <f t="shared" si="38"/>
        <v/>
      </c>
      <c r="H480" s="117" t="str">
        <f t="shared" si="39"/>
        <v/>
      </c>
      <c r="I480" s="118" t="str">
        <f t="shared" si="42"/>
        <v/>
      </c>
      <c r="J480" s="119" t="str">
        <f>IF('Falls Diary'!F480="","",IF(AND('Falls Diary'!F480&gt;=Graphs!$C$13,'Falls Diary'!F480&lt;=Graphs!$C$14),"yes","no"))</f>
        <v/>
      </c>
      <c r="K480" s="119" t="str">
        <f>IF('Falls Diary'!F480="","",(IF(Graphs!$C$15="all","yes",(IF(Graphs!$C$15=Table6[[#This Row],[Resident''s name]],"yes","no")))))</f>
        <v/>
      </c>
      <c r="L480" s="119" t="str">
        <f t="shared" si="40"/>
        <v/>
      </c>
      <c r="M480" s="120"/>
      <c r="N480" s="121" t="str">
        <f t="shared" si="41"/>
        <v/>
      </c>
      <c r="O480" s="113"/>
      <c r="P480" s="128"/>
      <c r="Q480" s="125"/>
      <c r="R480" s="83"/>
      <c r="S480" s="125"/>
      <c r="T480" s="83"/>
      <c r="U480" s="83"/>
      <c r="V480" s="83"/>
      <c r="W480" s="125"/>
      <c r="X480" s="63"/>
      <c r="Y480" s="125"/>
      <c r="Z480" s="125"/>
      <c r="AA480" s="126"/>
    </row>
    <row r="481" spans="1:27">
      <c r="A481" s="112"/>
      <c r="B481" s="83"/>
      <c r="C481" s="83"/>
      <c r="D481" s="191" t="s">
        <v>150</v>
      </c>
      <c r="E481" s="114" t="str">
        <f>IF(D481="","",(VLOOKUP(D481,'ENTER your residents names, etc'!$B$7:$C$256,2,FALSE)))</f>
        <v/>
      </c>
      <c r="F481" s="115"/>
      <c r="G481" s="116" t="str">
        <f t="shared" si="38"/>
        <v/>
      </c>
      <c r="H481" s="117" t="str">
        <f t="shared" si="39"/>
        <v/>
      </c>
      <c r="I481" s="118" t="str">
        <f t="shared" si="42"/>
        <v/>
      </c>
      <c r="J481" s="119" t="str">
        <f>IF('Falls Diary'!F481="","",IF(AND('Falls Diary'!F481&gt;=Graphs!$C$13,'Falls Diary'!F481&lt;=Graphs!$C$14),"yes","no"))</f>
        <v/>
      </c>
      <c r="K481" s="119" t="str">
        <f>IF('Falls Diary'!F481="","",(IF(Graphs!$C$15="all","yes",(IF(Graphs!$C$15=Table6[[#This Row],[Resident''s name]],"yes","no")))))</f>
        <v/>
      </c>
      <c r="L481" s="119" t="str">
        <f t="shared" si="40"/>
        <v/>
      </c>
      <c r="M481" s="120"/>
      <c r="N481" s="121" t="str">
        <f t="shared" si="41"/>
        <v/>
      </c>
      <c r="O481" s="113"/>
      <c r="P481" s="128"/>
      <c r="Q481" s="125"/>
      <c r="R481" s="83"/>
      <c r="S481" s="125"/>
      <c r="T481" s="83"/>
      <c r="U481" s="83"/>
      <c r="V481" s="83"/>
      <c r="W481" s="125"/>
      <c r="X481" s="63"/>
      <c r="Y481" s="125"/>
      <c r="Z481" s="125"/>
      <c r="AA481" s="126"/>
    </row>
    <row r="482" spans="1:27">
      <c r="A482" s="112"/>
      <c r="B482" s="83"/>
      <c r="C482" s="83"/>
      <c r="D482" s="191" t="s">
        <v>150</v>
      </c>
      <c r="E482" s="114" t="str">
        <f>IF(D482="","",(VLOOKUP(D482,'ENTER your residents names, etc'!$B$7:$C$256,2,FALSE)))</f>
        <v/>
      </c>
      <c r="F482" s="115"/>
      <c r="G482" s="116" t="str">
        <f t="shared" si="38"/>
        <v/>
      </c>
      <c r="H482" s="117" t="str">
        <f t="shared" si="39"/>
        <v/>
      </c>
      <c r="I482" s="118" t="str">
        <f t="shared" si="42"/>
        <v/>
      </c>
      <c r="J482" s="119" t="str">
        <f>IF('Falls Diary'!F482="","",IF(AND('Falls Diary'!F482&gt;=Graphs!$C$13,'Falls Diary'!F482&lt;=Graphs!$C$14),"yes","no"))</f>
        <v/>
      </c>
      <c r="K482" s="119" t="str">
        <f>IF('Falls Diary'!F482="","",(IF(Graphs!$C$15="all","yes",(IF(Graphs!$C$15=Table6[[#This Row],[Resident''s name]],"yes","no")))))</f>
        <v/>
      </c>
      <c r="L482" s="119" t="str">
        <f t="shared" si="40"/>
        <v/>
      </c>
      <c r="M482" s="120"/>
      <c r="N482" s="121" t="str">
        <f t="shared" si="41"/>
        <v/>
      </c>
      <c r="O482" s="113"/>
      <c r="P482" s="128"/>
      <c r="Q482" s="125"/>
      <c r="R482" s="83"/>
      <c r="S482" s="125"/>
      <c r="T482" s="83"/>
      <c r="U482" s="83"/>
      <c r="V482" s="83"/>
      <c r="W482" s="125"/>
      <c r="X482" s="63"/>
      <c r="Y482" s="125"/>
      <c r="Z482" s="125"/>
      <c r="AA482" s="126"/>
    </row>
    <row r="483" spans="1:27">
      <c r="A483" s="112"/>
      <c r="B483" s="83"/>
      <c r="C483" s="83"/>
      <c r="D483" s="191" t="s">
        <v>150</v>
      </c>
      <c r="E483" s="114" t="str">
        <f>IF(D483="","",(VLOOKUP(D483,'ENTER your residents names, etc'!$B$7:$C$256,2,FALSE)))</f>
        <v/>
      </c>
      <c r="F483" s="115"/>
      <c r="G483" s="116" t="str">
        <f t="shared" si="38"/>
        <v/>
      </c>
      <c r="H483" s="117" t="str">
        <f t="shared" si="39"/>
        <v/>
      </c>
      <c r="I483" s="118" t="str">
        <f t="shared" si="42"/>
        <v/>
      </c>
      <c r="J483" s="119" t="str">
        <f>IF('Falls Diary'!F483="","",IF(AND('Falls Diary'!F483&gt;=Graphs!$C$13,'Falls Diary'!F483&lt;=Graphs!$C$14),"yes","no"))</f>
        <v/>
      </c>
      <c r="K483" s="119" t="str">
        <f>IF('Falls Diary'!F483="","",(IF(Graphs!$C$15="all","yes",(IF(Graphs!$C$15=Table6[[#This Row],[Resident''s name]],"yes","no")))))</f>
        <v/>
      </c>
      <c r="L483" s="119" t="str">
        <f t="shared" si="40"/>
        <v/>
      </c>
      <c r="M483" s="120"/>
      <c r="N483" s="121" t="str">
        <f t="shared" si="41"/>
        <v/>
      </c>
      <c r="O483" s="113"/>
      <c r="P483" s="128"/>
      <c r="Q483" s="125"/>
      <c r="R483" s="83"/>
      <c r="S483" s="125"/>
      <c r="T483" s="83"/>
      <c r="U483" s="83"/>
      <c r="V483" s="83"/>
      <c r="W483" s="125"/>
      <c r="X483" s="63"/>
      <c r="Y483" s="125"/>
      <c r="Z483" s="125"/>
      <c r="AA483" s="126"/>
    </row>
    <row r="484" spans="1:27">
      <c r="A484" s="112"/>
      <c r="B484" s="83"/>
      <c r="C484" s="83"/>
      <c r="D484" s="191" t="s">
        <v>150</v>
      </c>
      <c r="E484" s="114" t="str">
        <f>IF(D484="","",(VLOOKUP(D484,'ENTER your residents names, etc'!$B$7:$C$256,2,FALSE)))</f>
        <v/>
      </c>
      <c r="F484" s="115"/>
      <c r="G484" s="116" t="str">
        <f t="shared" si="38"/>
        <v/>
      </c>
      <c r="H484" s="117" t="str">
        <f t="shared" si="39"/>
        <v/>
      </c>
      <c r="I484" s="118" t="str">
        <f t="shared" si="42"/>
        <v/>
      </c>
      <c r="J484" s="119" t="str">
        <f>IF('Falls Diary'!F484="","",IF(AND('Falls Diary'!F484&gt;=Graphs!$C$13,'Falls Diary'!F484&lt;=Graphs!$C$14),"yes","no"))</f>
        <v/>
      </c>
      <c r="K484" s="119" t="str">
        <f>IF('Falls Diary'!F484="","",(IF(Graphs!$C$15="all","yes",(IF(Graphs!$C$15=Table6[[#This Row],[Resident''s name]],"yes","no")))))</f>
        <v/>
      </c>
      <c r="L484" s="119" t="str">
        <f t="shared" si="40"/>
        <v/>
      </c>
      <c r="M484" s="120"/>
      <c r="N484" s="121" t="str">
        <f t="shared" si="41"/>
        <v/>
      </c>
      <c r="O484" s="113"/>
      <c r="P484" s="128"/>
      <c r="Q484" s="125"/>
      <c r="R484" s="83"/>
      <c r="S484" s="125"/>
      <c r="T484" s="83"/>
      <c r="U484" s="83"/>
      <c r="V484" s="83"/>
      <c r="W484" s="125"/>
      <c r="X484" s="63"/>
      <c r="Y484" s="125"/>
      <c r="Z484" s="125"/>
      <c r="AA484" s="126"/>
    </row>
    <row r="485" spans="1:27">
      <c r="A485" s="112"/>
      <c r="B485" s="83"/>
      <c r="C485" s="83"/>
      <c r="D485" s="191" t="s">
        <v>150</v>
      </c>
      <c r="E485" s="114" t="str">
        <f>IF(D485="","",(VLOOKUP(D485,'ENTER your residents names, etc'!$B$7:$C$256,2,FALSE)))</f>
        <v/>
      </c>
      <c r="F485" s="115"/>
      <c r="G485" s="116" t="str">
        <f t="shared" si="38"/>
        <v/>
      </c>
      <c r="H485" s="117" t="str">
        <f t="shared" si="39"/>
        <v/>
      </c>
      <c r="I485" s="118" t="str">
        <f t="shared" si="42"/>
        <v/>
      </c>
      <c r="J485" s="119" t="str">
        <f>IF('Falls Diary'!F485="","",IF(AND('Falls Diary'!F485&gt;=Graphs!$C$13,'Falls Diary'!F485&lt;=Graphs!$C$14),"yes","no"))</f>
        <v/>
      </c>
      <c r="K485" s="119" t="str">
        <f>IF('Falls Diary'!F485="","",(IF(Graphs!$C$15="all","yes",(IF(Graphs!$C$15=Table6[[#This Row],[Resident''s name]],"yes","no")))))</f>
        <v/>
      </c>
      <c r="L485" s="119" t="str">
        <f t="shared" si="40"/>
        <v/>
      </c>
      <c r="M485" s="120"/>
      <c r="N485" s="121" t="str">
        <f t="shared" si="41"/>
        <v/>
      </c>
      <c r="O485" s="113"/>
      <c r="P485" s="128"/>
      <c r="Q485" s="125"/>
      <c r="R485" s="83"/>
      <c r="S485" s="125"/>
      <c r="T485" s="83"/>
      <c r="U485" s="83"/>
      <c r="V485" s="83"/>
      <c r="W485" s="125"/>
      <c r="X485" s="63"/>
      <c r="Y485" s="125"/>
      <c r="Z485" s="125"/>
      <c r="AA485" s="126"/>
    </row>
    <row r="486" spans="1:27">
      <c r="A486" s="112"/>
      <c r="B486" s="83"/>
      <c r="C486" s="83"/>
      <c r="D486" s="191" t="s">
        <v>150</v>
      </c>
      <c r="E486" s="114" t="str">
        <f>IF(D486="","",(VLOOKUP(D486,'ENTER your residents names, etc'!$B$7:$C$256,2,FALSE)))</f>
        <v/>
      </c>
      <c r="F486" s="115"/>
      <c r="G486" s="116" t="str">
        <f t="shared" si="38"/>
        <v/>
      </c>
      <c r="H486" s="117" t="str">
        <f t="shared" si="39"/>
        <v/>
      </c>
      <c r="I486" s="118" t="str">
        <f t="shared" si="42"/>
        <v/>
      </c>
      <c r="J486" s="119" t="str">
        <f>IF('Falls Diary'!F486="","",IF(AND('Falls Diary'!F486&gt;=Graphs!$C$13,'Falls Diary'!F486&lt;=Graphs!$C$14),"yes","no"))</f>
        <v/>
      </c>
      <c r="K486" s="119" t="str">
        <f>IF('Falls Diary'!F486="","",(IF(Graphs!$C$15="all","yes",(IF(Graphs!$C$15=Table6[[#This Row],[Resident''s name]],"yes","no")))))</f>
        <v/>
      </c>
      <c r="L486" s="119" t="str">
        <f t="shared" si="40"/>
        <v/>
      </c>
      <c r="M486" s="120"/>
      <c r="N486" s="121" t="str">
        <f t="shared" si="41"/>
        <v/>
      </c>
      <c r="O486" s="113"/>
      <c r="P486" s="128"/>
      <c r="Q486" s="125"/>
      <c r="R486" s="83"/>
      <c r="S486" s="125"/>
      <c r="T486" s="83"/>
      <c r="U486" s="83"/>
      <c r="V486" s="83"/>
      <c r="W486" s="125"/>
      <c r="X486" s="63"/>
      <c r="Y486" s="125"/>
      <c r="Z486" s="125"/>
      <c r="AA486" s="126"/>
    </row>
    <row r="487" spans="1:27">
      <c r="A487" s="112"/>
      <c r="B487" s="83"/>
      <c r="C487" s="83"/>
      <c r="D487" s="191" t="s">
        <v>150</v>
      </c>
      <c r="E487" s="114" t="str">
        <f>IF(D487="","",(VLOOKUP(D487,'ENTER your residents names, etc'!$B$7:$C$256,2,FALSE)))</f>
        <v/>
      </c>
      <c r="F487" s="115"/>
      <c r="G487" s="116" t="str">
        <f t="shared" si="38"/>
        <v/>
      </c>
      <c r="H487" s="117" t="str">
        <f t="shared" si="39"/>
        <v/>
      </c>
      <c r="I487" s="118" t="str">
        <f t="shared" si="42"/>
        <v/>
      </c>
      <c r="J487" s="119" t="str">
        <f>IF('Falls Diary'!F487="","",IF(AND('Falls Diary'!F487&gt;=Graphs!$C$13,'Falls Diary'!F487&lt;=Graphs!$C$14),"yes","no"))</f>
        <v/>
      </c>
      <c r="K487" s="119" t="str">
        <f>IF('Falls Diary'!F487="","",(IF(Graphs!$C$15="all","yes",(IF(Graphs!$C$15=Table6[[#This Row],[Resident''s name]],"yes","no")))))</f>
        <v/>
      </c>
      <c r="L487" s="119" t="str">
        <f t="shared" si="40"/>
        <v/>
      </c>
      <c r="M487" s="120"/>
      <c r="N487" s="121" t="str">
        <f t="shared" si="41"/>
        <v/>
      </c>
      <c r="O487" s="113"/>
      <c r="P487" s="128"/>
      <c r="Q487" s="125"/>
      <c r="R487" s="83"/>
      <c r="S487" s="125"/>
      <c r="T487" s="83"/>
      <c r="U487" s="83"/>
      <c r="V487" s="83"/>
      <c r="W487" s="125"/>
      <c r="X487" s="63"/>
      <c r="Y487" s="125"/>
      <c r="Z487" s="125"/>
      <c r="AA487" s="126"/>
    </row>
    <row r="488" spans="1:27">
      <c r="A488" s="112"/>
      <c r="B488" s="83"/>
      <c r="C488" s="83"/>
      <c r="D488" s="191" t="s">
        <v>150</v>
      </c>
      <c r="E488" s="114" t="str">
        <f>IF(D488="","",(VLOOKUP(D488,'ENTER your residents names, etc'!$B$7:$C$256,2,FALSE)))</f>
        <v/>
      </c>
      <c r="F488" s="115"/>
      <c r="G488" s="116" t="str">
        <f t="shared" si="38"/>
        <v/>
      </c>
      <c r="H488" s="117" t="str">
        <f t="shared" si="39"/>
        <v/>
      </c>
      <c r="I488" s="118" t="str">
        <f t="shared" si="42"/>
        <v/>
      </c>
      <c r="J488" s="119" t="str">
        <f>IF('Falls Diary'!F488="","",IF(AND('Falls Diary'!F488&gt;=Graphs!$C$13,'Falls Diary'!F488&lt;=Graphs!$C$14),"yes","no"))</f>
        <v/>
      </c>
      <c r="K488" s="119" t="str">
        <f>IF('Falls Diary'!F488="","",(IF(Graphs!$C$15="all","yes",(IF(Graphs!$C$15=Table6[[#This Row],[Resident''s name]],"yes","no")))))</f>
        <v/>
      </c>
      <c r="L488" s="119" t="str">
        <f t="shared" si="40"/>
        <v/>
      </c>
      <c r="M488" s="120"/>
      <c r="N488" s="121" t="str">
        <f t="shared" si="41"/>
        <v/>
      </c>
      <c r="O488" s="113"/>
      <c r="P488" s="128"/>
      <c r="Q488" s="125"/>
      <c r="R488" s="83"/>
      <c r="S488" s="125"/>
      <c r="T488" s="83"/>
      <c r="U488" s="83"/>
      <c r="V488" s="83"/>
      <c r="W488" s="125"/>
      <c r="X488" s="63"/>
      <c r="Y488" s="125"/>
      <c r="Z488" s="125"/>
      <c r="AA488" s="126"/>
    </row>
    <row r="489" spans="1:27">
      <c r="A489" s="112"/>
      <c r="B489" s="83"/>
      <c r="C489" s="83"/>
      <c r="D489" s="191" t="s">
        <v>150</v>
      </c>
      <c r="E489" s="114" t="str">
        <f>IF(D489="","",(VLOOKUP(D489,'ENTER your residents names, etc'!$B$7:$C$256,2,FALSE)))</f>
        <v/>
      </c>
      <c r="F489" s="115"/>
      <c r="G489" s="116" t="str">
        <f t="shared" si="38"/>
        <v/>
      </c>
      <c r="H489" s="117" t="str">
        <f t="shared" si="39"/>
        <v/>
      </c>
      <c r="I489" s="118" t="str">
        <f t="shared" si="42"/>
        <v/>
      </c>
      <c r="J489" s="119" t="str">
        <f>IF('Falls Diary'!F489="","",IF(AND('Falls Diary'!F489&gt;=Graphs!$C$13,'Falls Diary'!F489&lt;=Graphs!$C$14),"yes","no"))</f>
        <v/>
      </c>
      <c r="K489" s="119" t="str">
        <f>IF('Falls Diary'!F489="","",(IF(Graphs!$C$15="all","yes",(IF(Graphs!$C$15=Table6[[#This Row],[Resident''s name]],"yes","no")))))</f>
        <v/>
      </c>
      <c r="L489" s="119" t="str">
        <f t="shared" si="40"/>
        <v/>
      </c>
      <c r="M489" s="120"/>
      <c r="N489" s="121" t="str">
        <f t="shared" si="41"/>
        <v/>
      </c>
      <c r="O489" s="113"/>
      <c r="P489" s="128"/>
      <c r="Q489" s="125"/>
      <c r="R489" s="83"/>
      <c r="S489" s="125"/>
      <c r="T489" s="83"/>
      <c r="U489" s="83"/>
      <c r="V489" s="83"/>
      <c r="W489" s="125"/>
      <c r="X489" s="63"/>
      <c r="Y489" s="125"/>
      <c r="Z489" s="125"/>
      <c r="AA489" s="126"/>
    </row>
    <row r="490" spans="1:27">
      <c r="A490" s="112"/>
      <c r="B490" s="83"/>
      <c r="C490" s="83"/>
      <c r="D490" s="191" t="s">
        <v>150</v>
      </c>
      <c r="E490" s="114" t="str">
        <f>IF(D490="","",(VLOOKUP(D490,'ENTER your residents names, etc'!$B$7:$C$256,2,FALSE)))</f>
        <v/>
      </c>
      <c r="F490" s="115"/>
      <c r="G490" s="116" t="str">
        <f t="shared" si="38"/>
        <v/>
      </c>
      <c r="H490" s="117" t="str">
        <f t="shared" si="39"/>
        <v/>
      </c>
      <c r="I490" s="118" t="str">
        <f t="shared" si="42"/>
        <v/>
      </c>
      <c r="J490" s="119" t="str">
        <f>IF('Falls Diary'!F490="","",IF(AND('Falls Diary'!F490&gt;=Graphs!$C$13,'Falls Diary'!F490&lt;=Graphs!$C$14),"yes","no"))</f>
        <v/>
      </c>
      <c r="K490" s="119" t="str">
        <f>IF('Falls Diary'!F490="","",(IF(Graphs!$C$15="all","yes",(IF(Graphs!$C$15=Table6[[#This Row],[Resident''s name]],"yes","no")))))</f>
        <v/>
      </c>
      <c r="L490" s="119" t="str">
        <f t="shared" si="40"/>
        <v/>
      </c>
      <c r="M490" s="120"/>
      <c r="N490" s="121" t="str">
        <f t="shared" si="41"/>
        <v/>
      </c>
      <c r="O490" s="113"/>
      <c r="P490" s="128"/>
      <c r="Q490" s="125"/>
      <c r="R490" s="83"/>
      <c r="S490" s="125"/>
      <c r="T490" s="83"/>
      <c r="U490" s="83"/>
      <c r="V490" s="83"/>
      <c r="W490" s="125"/>
      <c r="X490" s="63"/>
      <c r="Y490" s="125"/>
      <c r="Z490" s="125"/>
      <c r="AA490" s="126"/>
    </row>
    <row r="491" spans="1:27">
      <c r="A491" s="112"/>
      <c r="B491" s="83"/>
      <c r="C491" s="83"/>
      <c r="D491" s="191" t="s">
        <v>150</v>
      </c>
      <c r="E491" s="114" t="str">
        <f>IF(D491="","",(VLOOKUP(D491,'ENTER your residents names, etc'!$B$7:$C$256,2,FALSE)))</f>
        <v/>
      </c>
      <c r="F491" s="115"/>
      <c r="G491" s="116" t="str">
        <f t="shared" si="38"/>
        <v/>
      </c>
      <c r="H491" s="117" t="str">
        <f t="shared" si="39"/>
        <v/>
      </c>
      <c r="I491" s="118" t="str">
        <f t="shared" si="42"/>
        <v/>
      </c>
      <c r="J491" s="119" t="str">
        <f>IF('Falls Diary'!F491="","",IF(AND('Falls Diary'!F491&gt;=Graphs!$C$13,'Falls Diary'!F491&lt;=Graphs!$C$14),"yes","no"))</f>
        <v/>
      </c>
      <c r="K491" s="119" t="str">
        <f>IF('Falls Diary'!F491="","",(IF(Graphs!$C$15="all","yes",(IF(Graphs!$C$15=Table6[[#This Row],[Resident''s name]],"yes","no")))))</f>
        <v/>
      </c>
      <c r="L491" s="119" t="str">
        <f t="shared" si="40"/>
        <v/>
      </c>
      <c r="M491" s="120"/>
      <c r="N491" s="121" t="str">
        <f t="shared" si="41"/>
        <v/>
      </c>
      <c r="O491" s="113"/>
      <c r="P491" s="128"/>
      <c r="Q491" s="125"/>
      <c r="R491" s="83"/>
      <c r="S491" s="125"/>
      <c r="T491" s="83"/>
      <c r="U491" s="83"/>
      <c r="V491" s="83"/>
      <c r="W491" s="125"/>
      <c r="X491" s="63"/>
      <c r="Y491" s="125"/>
      <c r="Z491" s="125"/>
      <c r="AA491" s="126"/>
    </row>
    <row r="492" spans="1:27">
      <c r="A492" s="112"/>
      <c r="B492" s="83"/>
      <c r="C492" s="83"/>
      <c r="D492" s="191" t="s">
        <v>150</v>
      </c>
      <c r="E492" s="114" t="str">
        <f>IF(D492="","",(VLOOKUP(D492,'ENTER your residents names, etc'!$B$7:$C$256,2,FALSE)))</f>
        <v/>
      </c>
      <c r="F492" s="115"/>
      <c r="G492" s="116" t="str">
        <f t="shared" si="38"/>
        <v/>
      </c>
      <c r="H492" s="117" t="str">
        <f t="shared" si="39"/>
        <v/>
      </c>
      <c r="I492" s="118" t="str">
        <f t="shared" si="42"/>
        <v/>
      </c>
      <c r="J492" s="119" t="str">
        <f>IF('Falls Diary'!F492="","",IF(AND('Falls Diary'!F492&gt;=Graphs!$C$13,'Falls Diary'!F492&lt;=Graphs!$C$14),"yes","no"))</f>
        <v/>
      </c>
      <c r="K492" s="119" t="str">
        <f>IF('Falls Diary'!F492="","",(IF(Graphs!$C$15="all","yes",(IF(Graphs!$C$15=Table6[[#This Row],[Resident''s name]],"yes","no")))))</f>
        <v/>
      </c>
      <c r="L492" s="119" t="str">
        <f t="shared" si="40"/>
        <v/>
      </c>
      <c r="M492" s="120"/>
      <c r="N492" s="121" t="str">
        <f t="shared" si="41"/>
        <v/>
      </c>
      <c r="O492" s="113"/>
      <c r="P492" s="128"/>
      <c r="Q492" s="125"/>
      <c r="R492" s="83"/>
      <c r="S492" s="125"/>
      <c r="T492" s="83"/>
      <c r="U492" s="83"/>
      <c r="V492" s="83"/>
      <c r="W492" s="125"/>
      <c r="X492" s="63"/>
      <c r="Y492" s="125"/>
      <c r="Z492" s="125"/>
      <c r="AA492" s="126"/>
    </row>
    <row r="493" spans="1:27">
      <c r="A493" s="112"/>
      <c r="B493" s="83"/>
      <c r="C493" s="83"/>
      <c r="D493" s="191" t="s">
        <v>150</v>
      </c>
      <c r="E493" s="114" t="str">
        <f>IF(D493="","",(VLOOKUP(D493,'ENTER your residents names, etc'!$B$7:$C$256,2,FALSE)))</f>
        <v/>
      </c>
      <c r="F493" s="115"/>
      <c r="G493" s="116" t="str">
        <f t="shared" si="38"/>
        <v/>
      </c>
      <c r="H493" s="117" t="str">
        <f t="shared" si="39"/>
        <v/>
      </c>
      <c r="I493" s="118" t="str">
        <f t="shared" si="42"/>
        <v/>
      </c>
      <c r="J493" s="119" t="str">
        <f>IF('Falls Diary'!F493="","",IF(AND('Falls Diary'!F493&gt;=Graphs!$C$13,'Falls Diary'!F493&lt;=Graphs!$C$14),"yes","no"))</f>
        <v/>
      </c>
      <c r="K493" s="119" t="str">
        <f>IF('Falls Diary'!F493="","",(IF(Graphs!$C$15="all","yes",(IF(Graphs!$C$15=Table6[[#This Row],[Resident''s name]],"yes","no")))))</f>
        <v/>
      </c>
      <c r="L493" s="119" t="str">
        <f t="shared" si="40"/>
        <v/>
      </c>
      <c r="M493" s="120"/>
      <c r="N493" s="121" t="str">
        <f t="shared" si="41"/>
        <v/>
      </c>
      <c r="O493" s="113"/>
      <c r="P493" s="128"/>
      <c r="Q493" s="125"/>
      <c r="R493" s="83"/>
      <c r="S493" s="125"/>
      <c r="T493" s="83"/>
      <c r="U493" s="83"/>
      <c r="V493" s="83"/>
      <c r="W493" s="125"/>
      <c r="X493" s="63"/>
      <c r="Y493" s="125"/>
      <c r="Z493" s="125"/>
      <c r="AA493" s="126"/>
    </row>
    <row r="494" spans="1:27">
      <c r="A494" s="112"/>
      <c r="B494" s="83"/>
      <c r="C494" s="83"/>
      <c r="D494" s="191" t="s">
        <v>150</v>
      </c>
      <c r="E494" s="114" t="str">
        <f>IF(D494="","",(VLOOKUP(D494,'ENTER your residents names, etc'!$B$7:$C$256,2,FALSE)))</f>
        <v/>
      </c>
      <c r="F494" s="115"/>
      <c r="G494" s="116" t="str">
        <f t="shared" si="38"/>
        <v/>
      </c>
      <c r="H494" s="117" t="str">
        <f t="shared" si="39"/>
        <v/>
      </c>
      <c r="I494" s="118" t="str">
        <f t="shared" si="42"/>
        <v/>
      </c>
      <c r="J494" s="119" t="str">
        <f>IF('Falls Diary'!F494="","",IF(AND('Falls Diary'!F494&gt;=Graphs!$C$13,'Falls Diary'!F494&lt;=Graphs!$C$14),"yes","no"))</f>
        <v/>
      </c>
      <c r="K494" s="119" t="str">
        <f>IF('Falls Diary'!F494="","",(IF(Graphs!$C$15="all","yes",(IF(Graphs!$C$15=Table6[[#This Row],[Resident''s name]],"yes","no")))))</f>
        <v/>
      </c>
      <c r="L494" s="119" t="str">
        <f t="shared" si="40"/>
        <v/>
      </c>
      <c r="M494" s="120"/>
      <c r="N494" s="121" t="str">
        <f t="shared" si="41"/>
        <v/>
      </c>
      <c r="O494" s="113"/>
      <c r="P494" s="128"/>
      <c r="Q494" s="125"/>
      <c r="R494" s="83"/>
      <c r="S494" s="125"/>
      <c r="T494" s="83"/>
      <c r="U494" s="83"/>
      <c r="V494" s="83"/>
      <c r="W494" s="125"/>
      <c r="X494" s="63"/>
      <c r="Y494" s="125"/>
      <c r="Z494" s="125"/>
      <c r="AA494" s="126"/>
    </row>
    <row r="495" spans="1:27">
      <c r="A495" s="112"/>
      <c r="B495" s="83"/>
      <c r="C495" s="83"/>
      <c r="D495" s="191" t="s">
        <v>150</v>
      </c>
      <c r="E495" s="114" t="str">
        <f>IF(D495="","",(VLOOKUP(D495,'ENTER your residents names, etc'!$B$7:$C$256,2,FALSE)))</f>
        <v/>
      </c>
      <c r="F495" s="115"/>
      <c r="G495" s="116" t="str">
        <f t="shared" si="38"/>
        <v/>
      </c>
      <c r="H495" s="117" t="str">
        <f t="shared" si="39"/>
        <v/>
      </c>
      <c r="I495" s="118" t="str">
        <f t="shared" si="42"/>
        <v/>
      </c>
      <c r="J495" s="119" t="str">
        <f>IF('Falls Diary'!F495="","",IF(AND('Falls Diary'!F495&gt;=Graphs!$C$13,'Falls Diary'!F495&lt;=Graphs!$C$14),"yes","no"))</f>
        <v/>
      </c>
      <c r="K495" s="119" t="str">
        <f>IF('Falls Diary'!F495="","",(IF(Graphs!$C$15="all","yes",(IF(Graphs!$C$15=Table6[[#This Row],[Resident''s name]],"yes","no")))))</f>
        <v/>
      </c>
      <c r="L495" s="119" t="str">
        <f t="shared" si="40"/>
        <v/>
      </c>
      <c r="M495" s="120"/>
      <c r="N495" s="121" t="str">
        <f t="shared" si="41"/>
        <v/>
      </c>
      <c r="O495" s="113"/>
      <c r="P495" s="128"/>
      <c r="Q495" s="125"/>
      <c r="R495" s="83"/>
      <c r="S495" s="125"/>
      <c r="T495" s="83"/>
      <c r="U495" s="83"/>
      <c r="V495" s="83"/>
      <c r="W495" s="125"/>
      <c r="X495" s="63"/>
      <c r="Y495" s="125"/>
      <c r="Z495" s="125"/>
      <c r="AA495" s="126"/>
    </row>
    <row r="496" spans="1:27">
      <c r="A496" s="112"/>
      <c r="B496" s="83"/>
      <c r="C496" s="83"/>
      <c r="D496" s="191" t="s">
        <v>150</v>
      </c>
      <c r="E496" s="114" t="str">
        <f>IF(D496="","",(VLOOKUP(D496,'ENTER your residents names, etc'!$B$7:$C$256,2,FALSE)))</f>
        <v/>
      </c>
      <c r="F496" s="115"/>
      <c r="G496" s="116" t="str">
        <f t="shared" si="38"/>
        <v/>
      </c>
      <c r="H496" s="117" t="str">
        <f t="shared" si="39"/>
        <v/>
      </c>
      <c r="I496" s="118" t="str">
        <f t="shared" si="42"/>
        <v/>
      </c>
      <c r="J496" s="119" t="str">
        <f>IF('Falls Diary'!F496="","",IF(AND('Falls Diary'!F496&gt;=Graphs!$C$13,'Falls Diary'!F496&lt;=Graphs!$C$14),"yes","no"))</f>
        <v/>
      </c>
      <c r="K496" s="119" t="str">
        <f>IF('Falls Diary'!F496="","",(IF(Graphs!$C$15="all","yes",(IF(Graphs!$C$15=Table6[[#This Row],[Resident''s name]],"yes","no")))))</f>
        <v/>
      </c>
      <c r="L496" s="119" t="str">
        <f t="shared" si="40"/>
        <v/>
      </c>
      <c r="M496" s="120"/>
      <c r="N496" s="121" t="str">
        <f t="shared" si="41"/>
        <v/>
      </c>
      <c r="O496" s="113"/>
      <c r="P496" s="128"/>
      <c r="Q496" s="125"/>
      <c r="R496" s="83"/>
      <c r="S496" s="125"/>
      <c r="T496" s="83"/>
      <c r="U496" s="83"/>
      <c r="V496" s="83"/>
      <c r="W496" s="125"/>
      <c r="X496" s="63"/>
      <c r="Y496" s="125"/>
      <c r="Z496" s="125"/>
      <c r="AA496" s="126"/>
    </row>
    <row r="497" spans="1:27">
      <c r="A497" s="112"/>
      <c r="B497" s="83"/>
      <c r="C497" s="83"/>
      <c r="D497" s="191" t="s">
        <v>150</v>
      </c>
      <c r="E497" s="114" t="str">
        <f>IF(D497="","",(VLOOKUP(D497,'ENTER your residents names, etc'!$B$7:$C$256,2,FALSE)))</f>
        <v/>
      </c>
      <c r="F497" s="115"/>
      <c r="G497" s="116" t="str">
        <f t="shared" si="38"/>
        <v/>
      </c>
      <c r="H497" s="117" t="str">
        <f t="shared" si="39"/>
        <v/>
      </c>
      <c r="I497" s="118" t="str">
        <f t="shared" si="42"/>
        <v/>
      </c>
      <c r="J497" s="119" t="str">
        <f>IF('Falls Diary'!F497="","",IF(AND('Falls Diary'!F497&gt;=Graphs!$C$13,'Falls Diary'!F497&lt;=Graphs!$C$14),"yes","no"))</f>
        <v/>
      </c>
      <c r="K497" s="119" t="str">
        <f>IF('Falls Diary'!F497="","",(IF(Graphs!$C$15="all","yes",(IF(Graphs!$C$15=Table6[[#This Row],[Resident''s name]],"yes","no")))))</f>
        <v/>
      </c>
      <c r="L497" s="119" t="str">
        <f t="shared" si="40"/>
        <v/>
      </c>
      <c r="M497" s="120"/>
      <c r="N497" s="121" t="str">
        <f t="shared" si="41"/>
        <v/>
      </c>
      <c r="O497" s="113"/>
      <c r="P497" s="128"/>
      <c r="Q497" s="125"/>
      <c r="R497" s="83"/>
      <c r="S497" s="125"/>
      <c r="T497" s="83"/>
      <c r="U497" s="83"/>
      <c r="V497" s="83"/>
      <c r="W497" s="125"/>
      <c r="X497" s="63"/>
      <c r="Y497" s="125"/>
      <c r="Z497" s="125"/>
      <c r="AA497" s="126"/>
    </row>
    <row r="498" spans="1:27">
      <c r="A498" s="112"/>
      <c r="B498" s="83"/>
      <c r="C498" s="83"/>
      <c r="D498" s="191" t="s">
        <v>150</v>
      </c>
      <c r="E498" s="114" t="str">
        <f>IF(D498="","",(VLOOKUP(D498,'ENTER your residents names, etc'!$B$7:$C$256,2,FALSE)))</f>
        <v/>
      </c>
      <c r="F498" s="115"/>
      <c r="G498" s="116" t="str">
        <f t="shared" si="38"/>
        <v/>
      </c>
      <c r="H498" s="117" t="str">
        <f t="shared" si="39"/>
        <v/>
      </c>
      <c r="I498" s="118" t="str">
        <f t="shared" si="42"/>
        <v/>
      </c>
      <c r="J498" s="119" t="str">
        <f>IF('Falls Diary'!F498="","",IF(AND('Falls Diary'!F498&gt;=Graphs!$C$13,'Falls Diary'!F498&lt;=Graphs!$C$14),"yes","no"))</f>
        <v/>
      </c>
      <c r="K498" s="119" t="str">
        <f>IF('Falls Diary'!F498="","",(IF(Graphs!$C$15="all","yes",(IF(Graphs!$C$15=Table6[[#This Row],[Resident''s name]],"yes","no")))))</f>
        <v/>
      </c>
      <c r="L498" s="119" t="str">
        <f t="shared" si="40"/>
        <v/>
      </c>
      <c r="M498" s="120"/>
      <c r="N498" s="121" t="str">
        <f t="shared" si="41"/>
        <v/>
      </c>
      <c r="O498" s="113"/>
      <c r="P498" s="128"/>
      <c r="Q498" s="125"/>
      <c r="R498" s="83"/>
      <c r="S498" s="125"/>
      <c r="T498" s="83"/>
      <c r="U498" s="83"/>
      <c r="V498" s="83"/>
      <c r="W498" s="125"/>
      <c r="X498" s="63"/>
      <c r="Y498" s="125"/>
      <c r="Z498" s="125"/>
      <c r="AA498" s="126"/>
    </row>
    <row r="499" spans="1:27">
      <c r="A499" s="112"/>
      <c r="B499" s="83"/>
      <c r="C499" s="83"/>
      <c r="D499" s="191" t="s">
        <v>150</v>
      </c>
      <c r="E499" s="114" t="str">
        <f>IF(D499="","",(VLOOKUP(D499,'ENTER your residents names, etc'!$B$7:$C$256,2,FALSE)))</f>
        <v/>
      </c>
      <c r="F499" s="115"/>
      <c r="G499" s="116" t="str">
        <f t="shared" si="38"/>
        <v/>
      </c>
      <c r="H499" s="117" t="str">
        <f t="shared" si="39"/>
        <v/>
      </c>
      <c r="I499" s="118" t="str">
        <f t="shared" si="42"/>
        <v/>
      </c>
      <c r="J499" s="119" t="str">
        <f>IF('Falls Diary'!F499="","",IF(AND('Falls Diary'!F499&gt;=Graphs!$C$13,'Falls Diary'!F499&lt;=Graphs!$C$14),"yes","no"))</f>
        <v/>
      </c>
      <c r="K499" s="119" t="str">
        <f>IF('Falls Diary'!F499="","",(IF(Graphs!$C$15="all","yes",(IF(Graphs!$C$15=Table6[[#This Row],[Resident''s name]],"yes","no")))))</f>
        <v/>
      </c>
      <c r="L499" s="119" t="str">
        <f t="shared" si="40"/>
        <v/>
      </c>
      <c r="M499" s="120"/>
      <c r="N499" s="121" t="str">
        <f t="shared" si="41"/>
        <v/>
      </c>
      <c r="O499" s="113"/>
      <c r="P499" s="128"/>
      <c r="Q499" s="125"/>
      <c r="R499" s="83"/>
      <c r="S499" s="125"/>
      <c r="T499" s="83"/>
      <c r="U499" s="83"/>
      <c r="V499" s="83"/>
      <c r="W499" s="125"/>
      <c r="X499" s="63"/>
      <c r="Y499" s="125"/>
      <c r="Z499" s="125"/>
      <c r="AA499" s="126"/>
    </row>
    <row r="500" spans="1:27">
      <c r="A500" s="112"/>
      <c r="B500" s="83"/>
      <c r="C500" s="83"/>
      <c r="D500" s="191" t="s">
        <v>150</v>
      </c>
      <c r="E500" s="114" t="str">
        <f>IF(D500="","",(VLOOKUP(D500,'ENTER your residents names, etc'!$B$7:$C$256,2,FALSE)))</f>
        <v/>
      </c>
      <c r="F500" s="115"/>
      <c r="G500" s="116" t="str">
        <f t="shared" ref="G500:G563" si="43">IF(F500="","",CHOOSE(WEEKDAY(F500),"Sunday","Monday","Tuesday","Wednesday","Thursday","Friday","Saturday"))</f>
        <v/>
      </c>
      <c r="H500" s="117" t="str">
        <f t="shared" si="39"/>
        <v/>
      </c>
      <c r="I500" s="118" t="str">
        <f t="shared" si="42"/>
        <v/>
      </c>
      <c r="J500" s="119" t="str">
        <f>IF('Falls Diary'!F500="","",IF(AND('Falls Diary'!F500&gt;=Graphs!$C$13,'Falls Diary'!F500&lt;=Graphs!$C$14),"yes","no"))</f>
        <v/>
      </c>
      <c r="K500" s="119" t="str">
        <f>IF('Falls Diary'!F500="","",(IF(Graphs!$C$15="all","yes",(IF(Graphs!$C$15=Table6[[#This Row],[Resident''s name]],"yes","no")))))</f>
        <v/>
      </c>
      <c r="L500" s="119" t="str">
        <f t="shared" si="40"/>
        <v/>
      </c>
      <c r="M500" s="120"/>
      <c r="N500" s="121" t="str">
        <f t="shared" si="41"/>
        <v/>
      </c>
      <c r="O500" s="113"/>
      <c r="P500" s="128"/>
      <c r="Q500" s="125"/>
      <c r="R500" s="83"/>
      <c r="S500" s="125"/>
      <c r="T500" s="83"/>
      <c r="U500" s="83"/>
      <c r="V500" s="83"/>
      <c r="W500" s="125"/>
      <c r="X500" s="63"/>
      <c r="Y500" s="125"/>
      <c r="Z500" s="125"/>
      <c r="AA500" s="126"/>
    </row>
    <row r="501" spans="1:27">
      <c r="A501" s="112"/>
      <c r="B501" s="83"/>
      <c r="C501" s="83"/>
      <c r="D501" s="191" t="s">
        <v>150</v>
      </c>
      <c r="E501" s="114" t="str">
        <f>IF(D501="","",(VLOOKUP(D501,'ENTER your residents names, etc'!$B$7:$C$256,2,FALSE)))</f>
        <v/>
      </c>
      <c r="F501" s="115"/>
      <c r="G501" s="116" t="str">
        <f t="shared" si="43"/>
        <v/>
      </c>
      <c r="H501" s="117" t="str">
        <f t="shared" si="39"/>
        <v/>
      </c>
      <c r="I501" s="118" t="str">
        <f t="shared" si="42"/>
        <v/>
      </c>
      <c r="J501" s="119" t="str">
        <f>IF('Falls Diary'!F501="","",IF(AND('Falls Diary'!F501&gt;=Graphs!$C$13,'Falls Diary'!F501&lt;=Graphs!$C$14),"yes","no"))</f>
        <v/>
      </c>
      <c r="K501" s="119" t="str">
        <f>IF('Falls Diary'!F501="","",(IF(Graphs!$C$15="all","yes",(IF(Graphs!$C$15=Table6[[#This Row],[Resident''s name]],"yes","no")))))</f>
        <v/>
      </c>
      <c r="L501" s="119" t="str">
        <f t="shared" si="40"/>
        <v/>
      </c>
      <c r="M501" s="120"/>
      <c r="N501" s="121" t="str">
        <f t="shared" si="41"/>
        <v/>
      </c>
      <c r="O501" s="113"/>
      <c r="P501" s="128"/>
      <c r="Q501" s="125"/>
      <c r="R501" s="83"/>
      <c r="S501" s="125"/>
      <c r="T501" s="83"/>
      <c r="U501" s="83"/>
      <c r="V501" s="83"/>
      <c r="W501" s="125"/>
      <c r="X501" s="63"/>
      <c r="Y501" s="125"/>
      <c r="Z501" s="125"/>
      <c r="AA501" s="126"/>
    </row>
    <row r="502" spans="1:27">
      <c r="A502" s="112"/>
      <c r="B502" s="83"/>
      <c r="C502" s="83"/>
      <c r="D502" s="191" t="s">
        <v>150</v>
      </c>
      <c r="E502" s="114" t="str">
        <f>IF(D502="","",(VLOOKUP(D502,'ENTER your residents names, etc'!$B$7:$C$256,2,FALSE)))</f>
        <v/>
      </c>
      <c r="F502" s="115"/>
      <c r="G502" s="116" t="str">
        <f t="shared" si="43"/>
        <v/>
      </c>
      <c r="H502" s="117" t="str">
        <f t="shared" si="39"/>
        <v/>
      </c>
      <c r="I502" s="118" t="str">
        <f t="shared" si="42"/>
        <v/>
      </c>
      <c r="J502" s="119" t="str">
        <f>IF('Falls Diary'!F502="","",IF(AND('Falls Diary'!F502&gt;=Graphs!$C$13,'Falls Diary'!F502&lt;=Graphs!$C$14),"yes","no"))</f>
        <v/>
      </c>
      <c r="K502" s="119" t="str">
        <f>IF('Falls Diary'!F502="","",(IF(Graphs!$C$15="all","yes",(IF(Graphs!$C$15=Table6[[#This Row],[Resident''s name]],"yes","no")))))</f>
        <v/>
      </c>
      <c r="L502" s="119" t="str">
        <f t="shared" si="40"/>
        <v/>
      </c>
      <c r="M502" s="120"/>
      <c r="N502" s="121" t="str">
        <f t="shared" si="41"/>
        <v/>
      </c>
      <c r="O502" s="113"/>
      <c r="P502" s="128"/>
      <c r="Q502" s="125"/>
      <c r="R502" s="83"/>
      <c r="S502" s="125"/>
      <c r="T502" s="83"/>
      <c r="U502" s="83"/>
      <c r="V502" s="83"/>
      <c r="W502" s="125"/>
      <c r="X502" s="63"/>
      <c r="Y502" s="125"/>
      <c r="Z502" s="125"/>
      <c r="AA502" s="126"/>
    </row>
    <row r="503" spans="1:27">
      <c r="A503" s="112"/>
      <c r="B503" s="83"/>
      <c r="C503" s="83"/>
      <c r="D503" s="191" t="s">
        <v>150</v>
      </c>
      <c r="E503" s="114" t="str">
        <f>IF(D503="","",(VLOOKUP(D503,'ENTER your residents names, etc'!$B$7:$C$256,2,FALSE)))</f>
        <v/>
      </c>
      <c r="F503" s="115"/>
      <c r="G503" s="116" t="str">
        <f t="shared" si="43"/>
        <v/>
      </c>
      <c r="H503" s="117" t="str">
        <f t="shared" si="39"/>
        <v/>
      </c>
      <c r="I503" s="118" t="str">
        <f t="shared" si="42"/>
        <v/>
      </c>
      <c r="J503" s="119" t="str">
        <f>IF('Falls Diary'!F503="","",IF(AND('Falls Diary'!F503&gt;=Graphs!$C$13,'Falls Diary'!F503&lt;=Graphs!$C$14),"yes","no"))</f>
        <v/>
      </c>
      <c r="K503" s="119" t="str">
        <f>IF('Falls Diary'!F503="","",(IF(Graphs!$C$15="all","yes",(IF(Graphs!$C$15=Table6[[#This Row],[Resident''s name]],"yes","no")))))</f>
        <v/>
      </c>
      <c r="L503" s="119" t="str">
        <f t="shared" si="40"/>
        <v/>
      </c>
      <c r="M503" s="120"/>
      <c r="N503" s="121" t="str">
        <f t="shared" si="41"/>
        <v/>
      </c>
      <c r="O503" s="113"/>
      <c r="P503" s="128"/>
      <c r="Q503" s="125"/>
      <c r="R503" s="83"/>
      <c r="S503" s="125"/>
      <c r="T503" s="83"/>
      <c r="U503" s="83"/>
      <c r="V503" s="83"/>
      <c r="W503" s="125"/>
      <c r="X503" s="63"/>
      <c r="Y503" s="125"/>
      <c r="Z503" s="125"/>
      <c r="AA503" s="126"/>
    </row>
    <row r="504" spans="1:27">
      <c r="A504" s="112"/>
      <c r="B504" s="83"/>
      <c r="C504" s="83"/>
      <c r="D504" s="191" t="s">
        <v>150</v>
      </c>
      <c r="E504" s="114" t="str">
        <f>IF(D504="","",(VLOOKUP(D504,'ENTER your residents names, etc'!$B$7:$C$256,2,FALSE)))</f>
        <v/>
      </c>
      <c r="F504" s="115"/>
      <c r="G504" s="116" t="str">
        <f t="shared" si="43"/>
        <v/>
      </c>
      <c r="H504" s="117" t="str">
        <f t="shared" si="39"/>
        <v/>
      </c>
      <c r="I504" s="118" t="str">
        <f t="shared" si="42"/>
        <v/>
      </c>
      <c r="J504" s="119" t="str">
        <f>IF('Falls Diary'!F504="","",IF(AND('Falls Diary'!F504&gt;=Graphs!$C$13,'Falls Diary'!F504&lt;=Graphs!$C$14),"yes","no"))</f>
        <v/>
      </c>
      <c r="K504" s="119" t="str">
        <f>IF('Falls Diary'!F504="","",(IF(Graphs!$C$15="all","yes",(IF(Graphs!$C$15=Table6[[#This Row],[Resident''s name]],"yes","no")))))</f>
        <v/>
      </c>
      <c r="L504" s="119" t="str">
        <f t="shared" si="40"/>
        <v/>
      </c>
      <c r="M504" s="120"/>
      <c r="N504" s="121" t="str">
        <f t="shared" si="41"/>
        <v/>
      </c>
      <c r="O504" s="113"/>
      <c r="P504" s="128"/>
      <c r="Q504" s="125"/>
      <c r="R504" s="83"/>
      <c r="S504" s="125"/>
      <c r="T504" s="83"/>
      <c r="U504" s="83"/>
      <c r="V504" s="83"/>
      <c r="W504" s="125"/>
      <c r="X504" s="63"/>
      <c r="Y504" s="125"/>
      <c r="Z504" s="125"/>
      <c r="AA504" s="126"/>
    </row>
    <row r="505" spans="1:27">
      <c r="A505" s="112"/>
      <c r="B505" s="83"/>
      <c r="C505" s="83"/>
      <c r="D505" s="191" t="s">
        <v>150</v>
      </c>
      <c r="E505" s="114" t="str">
        <f>IF(D505="","",(VLOOKUP(D505,'ENTER your residents names, etc'!$B$7:$C$256,2,FALSE)))</f>
        <v/>
      </c>
      <c r="F505" s="115"/>
      <c r="G505" s="116" t="str">
        <f t="shared" si="43"/>
        <v/>
      </c>
      <c r="H505" s="117" t="str">
        <f t="shared" si="39"/>
        <v/>
      </c>
      <c r="I505" s="118" t="str">
        <f t="shared" si="42"/>
        <v/>
      </c>
      <c r="J505" s="119" t="str">
        <f>IF('Falls Diary'!F505="","",IF(AND('Falls Diary'!F505&gt;=Graphs!$C$13,'Falls Diary'!F505&lt;=Graphs!$C$14),"yes","no"))</f>
        <v/>
      </c>
      <c r="K505" s="119" t="str">
        <f>IF('Falls Diary'!F505="","",(IF(Graphs!$C$15="all","yes",(IF(Graphs!$C$15=Table6[[#This Row],[Resident''s name]],"yes","no")))))</f>
        <v/>
      </c>
      <c r="L505" s="119" t="str">
        <f t="shared" si="40"/>
        <v/>
      </c>
      <c r="M505" s="120"/>
      <c r="N505" s="121" t="str">
        <f t="shared" si="41"/>
        <v/>
      </c>
      <c r="O505" s="113"/>
      <c r="P505" s="128"/>
      <c r="Q505" s="125"/>
      <c r="R505" s="83"/>
      <c r="S505" s="125"/>
      <c r="T505" s="83"/>
      <c r="U505" s="83"/>
      <c r="V505" s="83"/>
      <c r="W505" s="125"/>
      <c r="X505" s="63"/>
      <c r="Y505" s="125"/>
      <c r="Z505" s="125"/>
      <c r="AA505" s="126"/>
    </row>
    <row r="506" spans="1:27">
      <c r="A506" s="112"/>
      <c r="B506" s="83"/>
      <c r="C506" s="83"/>
      <c r="D506" s="191" t="s">
        <v>150</v>
      </c>
      <c r="E506" s="114" t="str">
        <f>IF(D506="","",(VLOOKUP(D506,'ENTER your residents names, etc'!$B$7:$C$256,2,FALSE)))</f>
        <v/>
      </c>
      <c r="F506" s="115"/>
      <c r="G506" s="116" t="str">
        <f t="shared" si="43"/>
        <v/>
      </c>
      <c r="H506" s="117" t="str">
        <f t="shared" si="39"/>
        <v/>
      </c>
      <c r="I506" s="118" t="str">
        <f t="shared" si="42"/>
        <v/>
      </c>
      <c r="J506" s="119" t="str">
        <f>IF('Falls Diary'!F506="","",IF(AND('Falls Diary'!F506&gt;=Graphs!$C$13,'Falls Diary'!F506&lt;=Graphs!$C$14),"yes","no"))</f>
        <v/>
      </c>
      <c r="K506" s="119" t="str">
        <f>IF('Falls Diary'!F506="","",(IF(Graphs!$C$15="all","yes",(IF(Graphs!$C$15=Table6[[#This Row],[Resident''s name]],"yes","no")))))</f>
        <v/>
      </c>
      <c r="L506" s="119" t="str">
        <f t="shared" si="40"/>
        <v/>
      </c>
      <c r="M506" s="120"/>
      <c r="N506" s="121" t="str">
        <f t="shared" si="41"/>
        <v/>
      </c>
      <c r="O506" s="113"/>
      <c r="P506" s="128"/>
      <c r="Q506" s="125"/>
      <c r="R506" s="83"/>
      <c r="S506" s="125"/>
      <c r="T506" s="83"/>
      <c r="U506" s="83"/>
      <c r="V506" s="83"/>
      <c r="W506" s="125"/>
      <c r="X506" s="63"/>
      <c r="Y506" s="125"/>
      <c r="Z506" s="125"/>
      <c r="AA506" s="126"/>
    </row>
    <row r="507" spans="1:27">
      <c r="A507" s="112"/>
      <c r="B507" s="83"/>
      <c r="C507" s="83"/>
      <c r="D507" s="191" t="s">
        <v>150</v>
      </c>
      <c r="E507" s="114" t="str">
        <f>IF(D507="","",(VLOOKUP(D507,'ENTER your residents names, etc'!$B$7:$C$256,2,FALSE)))</f>
        <v/>
      </c>
      <c r="F507" s="115"/>
      <c r="G507" s="116" t="str">
        <f t="shared" si="43"/>
        <v/>
      </c>
      <c r="H507" s="117" t="str">
        <f t="shared" si="39"/>
        <v/>
      </c>
      <c r="I507" s="118" t="str">
        <f t="shared" si="42"/>
        <v/>
      </c>
      <c r="J507" s="119" t="str">
        <f>IF('Falls Diary'!F507="","",IF(AND('Falls Diary'!F507&gt;=Graphs!$C$13,'Falls Diary'!F507&lt;=Graphs!$C$14),"yes","no"))</f>
        <v/>
      </c>
      <c r="K507" s="119" t="str">
        <f>IF('Falls Diary'!F507="","",(IF(Graphs!$C$15="all","yes",(IF(Graphs!$C$15=Table6[[#This Row],[Resident''s name]],"yes","no")))))</f>
        <v/>
      </c>
      <c r="L507" s="119" t="str">
        <f t="shared" si="40"/>
        <v/>
      </c>
      <c r="M507" s="120"/>
      <c r="N507" s="121" t="str">
        <f t="shared" si="41"/>
        <v/>
      </c>
      <c r="O507" s="113"/>
      <c r="P507" s="128"/>
      <c r="Q507" s="125"/>
      <c r="R507" s="83"/>
      <c r="S507" s="125"/>
      <c r="T507" s="83"/>
      <c r="U507" s="83"/>
      <c r="V507" s="83"/>
      <c r="W507" s="125"/>
      <c r="X507" s="63"/>
      <c r="Y507" s="125"/>
      <c r="Z507" s="125"/>
      <c r="AA507" s="126"/>
    </row>
    <row r="508" spans="1:27">
      <c r="A508" s="112"/>
      <c r="B508" s="83"/>
      <c r="C508" s="83"/>
      <c r="D508" s="191" t="s">
        <v>150</v>
      </c>
      <c r="E508" s="114" t="str">
        <f>IF(D508="","",(VLOOKUP(D508,'ENTER your residents names, etc'!$B$7:$C$256,2,FALSE)))</f>
        <v/>
      </c>
      <c r="F508" s="115"/>
      <c r="G508" s="116" t="str">
        <f t="shared" si="43"/>
        <v/>
      </c>
      <c r="H508" s="117" t="str">
        <f t="shared" si="39"/>
        <v/>
      </c>
      <c r="I508" s="118" t="str">
        <f t="shared" si="42"/>
        <v/>
      </c>
      <c r="J508" s="119" t="str">
        <f>IF('Falls Diary'!F508="","",IF(AND('Falls Diary'!F508&gt;=Graphs!$C$13,'Falls Diary'!F508&lt;=Graphs!$C$14),"yes","no"))</f>
        <v/>
      </c>
      <c r="K508" s="119" t="str">
        <f>IF('Falls Diary'!F508="","",(IF(Graphs!$C$15="all","yes",(IF(Graphs!$C$15=Table6[[#This Row],[Resident''s name]],"yes","no")))))</f>
        <v/>
      </c>
      <c r="L508" s="119" t="str">
        <f t="shared" si="40"/>
        <v/>
      </c>
      <c r="M508" s="120"/>
      <c r="N508" s="121" t="str">
        <f t="shared" si="41"/>
        <v/>
      </c>
      <c r="O508" s="113"/>
      <c r="P508" s="128"/>
      <c r="Q508" s="125"/>
      <c r="R508" s="83"/>
      <c r="S508" s="125"/>
      <c r="T508" s="83"/>
      <c r="U508" s="83"/>
      <c r="V508" s="83"/>
      <c r="W508" s="125"/>
      <c r="X508" s="63"/>
      <c r="Y508" s="125"/>
      <c r="Z508" s="125"/>
      <c r="AA508" s="126"/>
    </row>
    <row r="509" spans="1:27">
      <c r="A509" s="112"/>
      <c r="B509" s="83"/>
      <c r="C509" s="83"/>
      <c r="D509" s="191" t="s">
        <v>150</v>
      </c>
      <c r="E509" s="114" t="str">
        <f>IF(D509="","",(VLOOKUP(D509,'ENTER your residents names, etc'!$B$7:$C$256,2,FALSE)))</f>
        <v/>
      </c>
      <c r="F509" s="115"/>
      <c r="G509" s="116" t="str">
        <f t="shared" si="43"/>
        <v/>
      </c>
      <c r="H509" s="117" t="str">
        <f t="shared" si="39"/>
        <v/>
      </c>
      <c r="I509" s="118" t="str">
        <f t="shared" si="42"/>
        <v/>
      </c>
      <c r="J509" s="119" t="str">
        <f>IF('Falls Diary'!F509="","",IF(AND('Falls Diary'!F509&gt;=Graphs!$C$13,'Falls Diary'!F509&lt;=Graphs!$C$14),"yes","no"))</f>
        <v/>
      </c>
      <c r="K509" s="119" t="str">
        <f>IF('Falls Diary'!F509="","",(IF(Graphs!$C$15="all","yes",(IF(Graphs!$C$15=Table6[[#This Row],[Resident''s name]],"yes","no")))))</f>
        <v/>
      </c>
      <c r="L509" s="119" t="str">
        <f t="shared" si="40"/>
        <v/>
      </c>
      <c r="M509" s="120"/>
      <c r="N509" s="121" t="str">
        <f t="shared" si="41"/>
        <v/>
      </c>
      <c r="O509" s="113"/>
      <c r="P509" s="128"/>
      <c r="Q509" s="125"/>
      <c r="R509" s="83"/>
      <c r="S509" s="125"/>
      <c r="T509" s="83"/>
      <c r="U509" s="83"/>
      <c r="V509" s="83"/>
      <c r="W509" s="125"/>
      <c r="X509" s="63"/>
      <c r="Y509" s="125"/>
      <c r="Z509" s="125"/>
      <c r="AA509" s="126"/>
    </row>
    <row r="510" spans="1:27">
      <c r="A510" s="112"/>
      <c r="B510" s="83"/>
      <c r="C510" s="83"/>
      <c r="D510" s="191" t="s">
        <v>150</v>
      </c>
      <c r="E510" s="114" t="str">
        <f>IF(D510="","",(VLOOKUP(D510,'ENTER your residents names, etc'!$B$7:$C$256,2,FALSE)))</f>
        <v/>
      </c>
      <c r="F510" s="115"/>
      <c r="G510" s="116" t="str">
        <f t="shared" si="43"/>
        <v/>
      </c>
      <c r="H510" s="117" t="str">
        <f t="shared" si="39"/>
        <v/>
      </c>
      <c r="I510" s="118" t="str">
        <f t="shared" si="42"/>
        <v/>
      </c>
      <c r="J510" s="119" t="str">
        <f>IF('Falls Diary'!F510="","",IF(AND('Falls Diary'!F510&gt;=Graphs!$C$13,'Falls Diary'!F510&lt;=Graphs!$C$14),"yes","no"))</f>
        <v/>
      </c>
      <c r="K510" s="119" t="str">
        <f>IF('Falls Diary'!F510="","",(IF(Graphs!$C$15="all","yes",(IF(Graphs!$C$15=Table6[[#This Row],[Resident''s name]],"yes","no")))))</f>
        <v/>
      </c>
      <c r="L510" s="119" t="str">
        <f t="shared" si="40"/>
        <v/>
      </c>
      <c r="M510" s="120"/>
      <c r="N510" s="121" t="str">
        <f t="shared" si="41"/>
        <v/>
      </c>
      <c r="O510" s="113"/>
      <c r="P510" s="128"/>
      <c r="Q510" s="125"/>
      <c r="R510" s="83"/>
      <c r="S510" s="125"/>
      <c r="T510" s="83"/>
      <c r="U510" s="83"/>
      <c r="V510" s="83"/>
      <c r="W510" s="125"/>
      <c r="X510" s="63"/>
      <c r="Y510" s="125"/>
      <c r="Z510" s="125"/>
      <c r="AA510" s="126"/>
    </row>
    <row r="511" spans="1:27">
      <c r="A511" s="112"/>
      <c r="B511" s="83"/>
      <c r="C511" s="83"/>
      <c r="D511" s="191" t="s">
        <v>150</v>
      </c>
      <c r="E511" s="114" t="str">
        <f>IF(D511="","",(VLOOKUP(D511,'ENTER your residents names, etc'!$B$7:$C$256,2,FALSE)))</f>
        <v/>
      </c>
      <c r="F511" s="115"/>
      <c r="G511" s="116" t="str">
        <f t="shared" si="43"/>
        <v/>
      </c>
      <c r="H511" s="117" t="str">
        <f t="shared" si="39"/>
        <v/>
      </c>
      <c r="I511" s="118" t="str">
        <f t="shared" si="42"/>
        <v/>
      </c>
      <c r="J511" s="119" t="str">
        <f>IF('Falls Diary'!F511="","",IF(AND('Falls Diary'!F511&gt;=Graphs!$C$13,'Falls Diary'!F511&lt;=Graphs!$C$14),"yes","no"))</f>
        <v/>
      </c>
      <c r="K511" s="119" t="str">
        <f>IF('Falls Diary'!F511="","",(IF(Graphs!$C$15="all","yes",(IF(Graphs!$C$15=Table6[[#This Row],[Resident''s name]],"yes","no")))))</f>
        <v/>
      </c>
      <c r="L511" s="119" t="str">
        <f t="shared" si="40"/>
        <v/>
      </c>
      <c r="M511" s="120"/>
      <c r="N511" s="121" t="str">
        <f t="shared" si="41"/>
        <v/>
      </c>
      <c r="O511" s="113"/>
      <c r="P511" s="128"/>
      <c r="Q511" s="125"/>
      <c r="R511" s="83"/>
      <c r="S511" s="125"/>
      <c r="T511" s="83"/>
      <c r="U511" s="83"/>
      <c r="V511" s="83"/>
      <c r="W511" s="125"/>
      <c r="X511" s="63"/>
      <c r="Y511" s="125"/>
      <c r="Z511" s="125"/>
      <c r="AA511" s="126"/>
    </row>
    <row r="512" spans="1:27">
      <c r="A512" s="112"/>
      <c r="B512" s="83"/>
      <c r="C512" s="83"/>
      <c r="D512" s="191" t="s">
        <v>150</v>
      </c>
      <c r="E512" s="114" t="str">
        <f>IF(D512="","",(VLOOKUP(D512,'ENTER your residents names, etc'!$B$7:$C$256,2,FALSE)))</f>
        <v/>
      </c>
      <c r="F512" s="115"/>
      <c r="G512" s="116" t="str">
        <f t="shared" si="43"/>
        <v/>
      </c>
      <c r="H512" s="117" t="str">
        <f t="shared" si="39"/>
        <v/>
      </c>
      <c r="I512" s="118" t="str">
        <f t="shared" si="42"/>
        <v/>
      </c>
      <c r="J512" s="119" t="str">
        <f>IF('Falls Diary'!F512="","",IF(AND('Falls Diary'!F512&gt;=Graphs!$C$13,'Falls Diary'!F512&lt;=Graphs!$C$14),"yes","no"))</f>
        <v/>
      </c>
      <c r="K512" s="119" t="str">
        <f>IF('Falls Diary'!F512="","",(IF(Graphs!$C$15="all","yes",(IF(Graphs!$C$15=Table6[[#This Row],[Resident''s name]],"yes","no")))))</f>
        <v/>
      </c>
      <c r="L512" s="119" t="str">
        <f t="shared" si="40"/>
        <v/>
      </c>
      <c r="M512" s="120"/>
      <c r="N512" s="121" t="str">
        <f t="shared" si="41"/>
        <v/>
      </c>
      <c r="O512" s="113"/>
      <c r="P512" s="128"/>
      <c r="Q512" s="125"/>
      <c r="R512" s="83"/>
      <c r="S512" s="125"/>
      <c r="T512" s="83"/>
      <c r="U512" s="83"/>
      <c r="V512" s="83"/>
      <c r="W512" s="125"/>
      <c r="X512" s="63"/>
      <c r="Y512" s="125"/>
      <c r="Z512" s="125"/>
      <c r="AA512" s="126"/>
    </row>
    <row r="513" spans="1:27">
      <c r="A513" s="112"/>
      <c r="B513" s="83"/>
      <c r="C513" s="83"/>
      <c r="D513" s="191" t="s">
        <v>150</v>
      </c>
      <c r="E513" s="114" t="str">
        <f>IF(D513="","",(VLOOKUP(D513,'ENTER your residents names, etc'!$B$7:$C$256,2,FALSE)))</f>
        <v/>
      </c>
      <c r="F513" s="115"/>
      <c r="G513" s="116" t="str">
        <f t="shared" si="43"/>
        <v/>
      </c>
      <c r="H513" s="117" t="str">
        <f t="shared" si="39"/>
        <v/>
      </c>
      <c r="I513" s="118" t="str">
        <f t="shared" si="42"/>
        <v/>
      </c>
      <c r="J513" s="119" t="str">
        <f>IF('Falls Diary'!F513="","",IF(AND('Falls Diary'!F513&gt;=Graphs!$C$13,'Falls Diary'!F513&lt;=Graphs!$C$14),"yes","no"))</f>
        <v/>
      </c>
      <c r="K513" s="119" t="str">
        <f>IF('Falls Diary'!F513="","",(IF(Graphs!$C$15="all","yes",(IF(Graphs!$C$15=Table6[[#This Row],[Resident''s name]],"yes","no")))))</f>
        <v/>
      </c>
      <c r="L513" s="119" t="str">
        <f t="shared" si="40"/>
        <v/>
      </c>
      <c r="M513" s="120"/>
      <c r="N513" s="121" t="str">
        <f t="shared" si="41"/>
        <v/>
      </c>
      <c r="O513" s="113"/>
      <c r="P513" s="128"/>
      <c r="Q513" s="125"/>
      <c r="R513" s="83"/>
      <c r="S513" s="125"/>
      <c r="T513" s="83"/>
      <c r="U513" s="83"/>
      <c r="V513" s="83"/>
      <c r="W513" s="125"/>
      <c r="X513" s="63"/>
      <c r="Y513" s="125"/>
      <c r="Z513" s="125"/>
      <c r="AA513" s="126"/>
    </row>
    <row r="514" spans="1:27">
      <c r="A514" s="112"/>
      <c r="B514" s="83"/>
      <c r="C514" s="83"/>
      <c r="D514" s="191" t="s">
        <v>150</v>
      </c>
      <c r="E514" s="114" t="str">
        <f>IF(D514="","",(VLOOKUP(D514,'ENTER your residents names, etc'!$B$7:$C$256,2,FALSE)))</f>
        <v/>
      </c>
      <c r="F514" s="115"/>
      <c r="G514" s="116" t="str">
        <f t="shared" si="43"/>
        <v/>
      </c>
      <c r="H514" s="117" t="str">
        <f t="shared" ref="H514:H577" si="44">IF(F514="","",F514-WEEKDAY(F514,3))</f>
        <v/>
      </c>
      <c r="I514" s="118" t="str">
        <f t="shared" si="42"/>
        <v/>
      </c>
      <c r="J514" s="119" t="str">
        <f>IF('Falls Diary'!F514="","",IF(AND('Falls Diary'!F514&gt;=Graphs!$C$13,'Falls Diary'!F514&lt;=Graphs!$C$14),"yes","no"))</f>
        <v/>
      </c>
      <c r="K514" s="119" t="str">
        <f>IF('Falls Diary'!F514="","",(IF(Graphs!$C$15="all","yes",(IF(Graphs!$C$15=Table6[[#This Row],[Resident''s name]],"yes","no")))))</f>
        <v/>
      </c>
      <c r="L514" s="119" t="str">
        <f t="shared" ref="L514:L577" si="45">IF(J514="","",IF(AND(J514="yes",K514="yes"), "yes", "no"))</f>
        <v/>
      </c>
      <c r="M514" s="120"/>
      <c r="N514" s="121" t="str">
        <f t="shared" ref="N514:N577" si="46">IF(M514="","",IF(AND($AF$22&lt;=M514,M514&lt;$AG$22),$AH$22,IF(AND($AF$24&lt;=M514,M514&lt;$AG$24),$AH$24,IF(AND($AF$26&lt;=M514,M514&lt;$AG$26),$AH$26,IF(AND($AF$28&lt;=M514,M514&lt;$AG$28),$AH$28,IF(AND($AF$30&lt;=M514,M514&lt;$AG$30),$AH$30,0))))))</f>
        <v/>
      </c>
      <c r="O514" s="113"/>
      <c r="P514" s="128"/>
      <c r="Q514" s="125"/>
      <c r="R514" s="83"/>
      <c r="S514" s="125"/>
      <c r="T514" s="83"/>
      <c r="U514" s="83"/>
      <c r="V514" s="83"/>
      <c r="W514" s="125"/>
      <c r="X514" s="63"/>
      <c r="Y514" s="125"/>
      <c r="Z514" s="125"/>
      <c r="AA514" s="126"/>
    </row>
    <row r="515" spans="1:27">
      <c r="A515" s="112"/>
      <c r="B515" s="83"/>
      <c r="C515" s="83"/>
      <c r="D515" s="191" t="s">
        <v>150</v>
      </c>
      <c r="E515" s="114" t="str">
        <f>IF(D515="","",(VLOOKUP(D515,'ENTER your residents names, etc'!$B$7:$C$256,2,FALSE)))</f>
        <v/>
      </c>
      <c r="F515" s="115"/>
      <c r="G515" s="116" t="str">
        <f t="shared" si="43"/>
        <v/>
      </c>
      <c r="H515" s="117" t="str">
        <f t="shared" si="44"/>
        <v/>
      </c>
      <c r="I515" s="118" t="str">
        <f t="shared" ref="I515:I578" si="47">IF(F515="","",DATE(YEAR(F515),MONTH(F515),1))</f>
        <v/>
      </c>
      <c r="J515" s="119" t="str">
        <f>IF('Falls Diary'!F515="","",IF(AND('Falls Diary'!F515&gt;=Graphs!$C$13,'Falls Diary'!F515&lt;=Graphs!$C$14),"yes","no"))</f>
        <v/>
      </c>
      <c r="K515" s="119" t="str">
        <f>IF('Falls Diary'!F515="","",(IF(Graphs!$C$15="all","yes",(IF(Graphs!$C$15=Table6[[#This Row],[Resident''s name]],"yes","no")))))</f>
        <v/>
      </c>
      <c r="L515" s="119" t="str">
        <f t="shared" si="45"/>
        <v/>
      </c>
      <c r="M515" s="120"/>
      <c r="N515" s="121" t="str">
        <f t="shared" si="46"/>
        <v/>
      </c>
      <c r="O515" s="113"/>
      <c r="P515" s="128"/>
      <c r="Q515" s="125"/>
      <c r="R515" s="83"/>
      <c r="S515" s="125"/>
      <c r="T515" s="83"/>
      <c r="U515" s="83"/>
      <c r="V515" s="83"/>
      <c r="W515" s="125"/>
      <c r="X515" s="63"/>
      <c r="Y515" s="125"/>
      <c r="Z515" s="125"/>
      <c r="AA515" s="126"/>
    </row>
    <row r="516" spans="1:27">
      <c r="A516" s="112"/>
      <c r="B516" s="83"/>
      <c r="C516" s="83"/>
      <c r="D516" s="191" t="s">
        <v>150</v>
      </c>
      <c r="E516" s="114" t="str">
        <f>IF(D516="","",(VLOOKUP(D516,'ENTER your residents names, etc'!$B$7:$C$256,2,FALSE)))</f>
        <v/>
      </c>
      <c r="F516" s="115"/>
      <c r="G516" s="116" t="str">
        <f t="shared" si="43"/>
        <v/>
      </c>
      <c r="H516" s="117" t="str">
        <f t="shared" si="44"/>
        <v/>
      </c>
      <c r="I516" s="118" t="str">
        <f t="shared" si="47"/>
        <v/>
      </c>
      <c r="J516" s="119" t="str">
        <f>IF('Falls Diary'!F516="","",IF(AND('Falls Diary'!F516&gt;=Graphs!$C$13,'Falls Diary'!F516&lt;=Graphs!$C$14),"yes","no"))</f>
        <v/>
      </c>
      <c r="K516" s="119" t="str">
        <f>IF('Falls Diary'!F516="","",(IF(Graphs!$C$15="all","yes",(IF(Graphs!$C$15=Table6[[#This Row],[Resident''s name]],"yes","no")))))</f>
        <v/>
      </c>
      <c r="L516" s="119" t="str">
        <f t="shared" si="45"/>
        <v/>
      </c>
      <c r="M516" s="120"/>
      <c r="N516" s="121" t="str">
        <f t="shared" si="46"/>
        <v/>
      </c>
      <c r="O516" s="113"/>
      <c r="P516" s="128"/>
      <c r="Q516" s="125"/>
      <c r="R516" s="83"/>
      <c r="S516" s="125"/>
      <c r="T516" s="83"/>
      <c r="U516" s="83"/>
      <c r="V516" s="83"/>
      <c r="W516" s="125"/>
      <c r="X516" s="63"/>
      <c r="Y516" s="125"/>
      <c r="Z516" s="125"/>
      <c r="AA516" s="126"/>
    </row>
    <row r="517" spans="1:27">
      <c r="A517" s="112"/>
      <c r="B517" s="83"/>
      <c r="C517" s="83"/>
      <c r="D517" s="191" t="s">
        <v>150</v>
      </c>
      <c r="E517" s="114" t="str">
        <f>IF(D517="","",(VLOOKUP(D517,'ENTER your residents names, etc'!$B$7:$C$256,2,FALSE)))</f>
        <v/>
      </c>
      <c r="F517" s="115"/>
      <c r="G517" s="116" t="str">
        <f t="shared" si="43"/>
        <v/>
      </c>
      <c r="H517" s="117" t="str">
        <f t="shared" si="44"/>
        <v/>
      </c>
      <c r="I517" s="118" t="str">
        <f t="shared" si="47"/>
        <v/>
      </c>
      <c r="J517" s="119" t="str">
        <f>IF('Falls Diary'!F517="","",IF(AND('Falls Diary'!F517&gt;=Graphs!$C$13,'Falls Diary'!F517&lt;=Graphs!$C$14),"yes","no"))</f>
        <v/>
      </c>
      <c r="K517" s="119" t="str">
        <f>IF('Falls Diary'!F517="","",(IF(Graphs!$C$15="all","yes",(IF(Graphs!$C$15=Table6[[#This Row],[Resident''s name]],"yes","no")))))</f>
        <v/>
      </c>
      <c r="L517" s="119" t="str">
        <f t="shared" si="45"/>
        <v/>
      </c>
      <c r="M517" s="120"/>
      <c r="N517" s="121" t="str">
        <f t="shared" si="46"/>
        <v/>
      </c>
      <c r="O517" s="113"/>
      <c r="P517" s="128"/>
      <c r="Q517" s="125"/>
      <c r="R517" s="83"/>
      <c r="S517" s="125"/>
      <c r="T517" s="83"/>
      <c r="U517" s="83"/>
      <c r="V517" s="83"/>
      <c r="W517" s="125"/>
      <c r="X517" s="63"/>
      <c r="Y517" s="125"/>
      <c r="Z517" s="125"/>
      <c r="AA517" s="126"/>
    </row>
    <row r="518" spans="1:27">
      <c r="A518" s="112"/>
      <c r="B518" s="83"/>
      <c r="C518" s="83"/>
      <c r="D518" s="191" t="s">
        <v>150</v>
      </c>
      <c r="E518" s="114" t="str">
        <f>IF(D518="","",(VLOOKUP(D518,'ENTER your residents names, etc'!$B$7:$C$256,2,FALSE)))</f>
        <v/>
      </c>
      <c r="F518" s="115"/>
      <c r="G518" s="116" t="str">
        <f t="shared" si="43"/>
        <v/>
      </c>
      <c r="H518" s="117" t="str">
        <f t="shared" si="44"/>
        <v/>
      </c>
      <c r="I518" s="118" t="str">
        <f t="shared" si="47"/>
        <v/>
      </c>
      <c r="J518" s="119" t="str">
        <f>IF('Falls Diary'!F518="","",IF(AND('Falls Diary'!F518&gt;=Graphs!$C$13,'Falls Diary'!F518&lt;=Graphs!$C$14),"yes","no"))</f>
        <v/>
      </c>
      <c r="K518" s="119" t="str">
        <f>IF('Falls Diary'!F518="","",(IF(Graphs!$C$15="all","yes",(IF(Graphs!$C$15=Table6[[#This Row],[Resident''s name]],"yes","no")))))</f>
        <v/>
      </c>
      <c r="L518" s="119" t="str">
        <f t="shared" si="45"/>
        <v/>
      </c>
      <c r="M518" s="120"/>
      <c r="N518" s="121" t="str">
        <f t="shared" si="46"/>
        <v/>
      </c>
      <c r="O518" s="113"/>
      <c r="P518" s="128"/>
      <c r="Q518" s="125"/>
      <c r="R518" s="83"/>
      <c r="S518" s="125"/>
      <c r="T518" s="83"/>
      <c r="U518" s="83"/>
      <c r="V518" s="83"/>
      <c r="W518" s="125"/>
      <c r="X518" s="63"/>
      <c r="Y518" s="125"/>
      <c r="Z518" s="125"/>
      <c r="AA518" s="126"/>
    </row>
    <row r="519" spans="1:27">
      <c r="A519" s="112"/>
      <c r="B519" s="83"/>
      <c r="C519" s="83"/>
      <c r="D519" s="191" t="s">
        <v>150</v>
      </c>
      <c r="E519" s="114" t="str">
        <f>IF(D519="","",(VLOOKUP(D519,'ENTER your residents names, etc'!$B$7:$C$256,2,FALSE)))</f>
        <v/>
      </c>
      <c r="F519" s="115"/>
      <c r="G519" s="116" t="str">
        <f t="shared" si="43"/>
        <v/>
      </c>
      <c r="H519" s="117" t="str">
        <f t="shared" si="44"/>
        <v/>
      </c>
      <c r="I519" s="118" t="str">
        <f t="shared" si="47"/>
        <v/>
      </c>
      <c r="J519" s="119" t="str">
        <f>IF('Falls Diary'!F519="","",IF(AND('Falls Diary'!F519&gt;=Graphs!$C$13,'Falls Diary'!F519&lt;=Graphs!$C$14),"yes","no"))</f>
        <v/>
      </c>
      <c r="K519" s="119" t="str">
        <f>IF('Falls Diary'!F519="","",(IF(Graphs!$C$15="all","yes",(IF(Graphs!$C$15=Table6[[#This Row],[Resident''s name]],"yes","no")))))</f>
        <v/>
      </c>
      <c r="L519" s="119" t="str">
        <f t="shared" si="45"/>
        <v/>
      </c>
      <c r="M519" s="120"/>
      <c r="N519" s="121" t="str">
        <f t="shared" si="46"/>
        <v/>
      </c>
      <c r="O519" s="113"/>
      <c r="P519" s="128"/>
      <c r="Q519" s="125"/>
      <c r="R519" s="83"/>
      <c r="S519" s="125"/>
      <c r="T519" s="83"/>
      <c r="U519" s="83"/>
      <c r="V519" s="83"/>
      <c r="W519" s="125"/>
      <c r="X519" s="63"/>
      <c r="Y519" s="125"/>
      <c r="Z519" s="125"/>
      <c r="AA519" s="126"/>
    </row>
    <row r="520" spans="1:27">
      <c r="A520" s="112"/>
      <c r="B520" s="83"/>
      <c r="C520" s="83"/>
      <c r="D520" s="191" t="s">
        <v>150</v>
      </c>
      <c r="E520" s="114" t="str">
        <f>IF(D520="","",(VLOOKUP(D520,'ENTER your residents names, etc'!$B$7:$C$256,2,FALSE)))</f>
        <v/>
      </c>
      <c r="F520" s="115"/>
      <c r="G520" s="116" t="str">
        <f t="shared" si="43"/>
        <v/>
      </c>
      <c r="H520" s="117" t="str">
        <f t="shared" si="44"/>
        <v/>
      </c>
      <c r="I520" s="118" t="str">
        <f t="shared" si="47"/>
        <v/>
      </c>
      <c r="J520" s="119" t="str">
        <f>IF('Falls Diary'!F520="","",IF(AND('Falls Diary'!F520&gt;=Graphs!$C$13,'Falls Diary'!F520&lt;=Graphs!$C$14),"yes","no"))</f>
        <v/>
      </c>
      <c r="K520" s="119" t="str">
        <f>IF('Falls Diary'!F520="","",(IF(Graphs!$C$15="all","yes",(IF(Graphs!$C$15=Table6[[#This Row],[Resident''s name]],"yes","no")))))</f>
        <v/>
      </c>
      <c r="L520" s="119" t="str">
        <f t="shared" si="45"/>
        <v/>
      </c>
      <c r="M520" s="120"/>
      <c r="N520" s="121" t="str">
        <f t="shared" si="46"/>
        <v/>
      </c>
      <c r="O520" s="113"/>
      <c r="P520" s="128"/>
      <c r="Q520" s="125"/>
      <c r="R520" s="83"/>
      <c r="S520" s="125"/>
      <c r="T520" s="83"/>
      <c r="U520" s="83"/>
      <c r="V520" s="83"/>
      <c r="W520" s="125"/>
      <c r="X520" s="63"/>
      <c r="Y520" s="125"/>
      <c r="Z520" s="125"/>
      <c r="AA520" s="126"/>
    </row>
    <row r="521" spans="1:27">
      <c r="A521" s="112"/>
      <c r="B521" s="83"/>
      <c r="C521" s="83"/>
      <c r="D521" s="191" t="s">
        <v>150</v>
      </c>
      <c r="E521" s="114" t="str">
        <f>IF(D521="","",(VLOOKUP(D521,'ENTER your residents names, etc'!$B$7:$C$256,2,FALSE)))</f>
        <v/>
      </c>
      <c r="F521" s="115"/>
      <c r="G521" s="116" t="str">
        <f t="shared" si="43"/>
        <v/>
      </c>
      <c r="H521" s="117" t="str">
        <f t="shared" si="44"/>
        <v/>
      </c>
      <c r="I521" s="118" t="str">
        <f t="shared" si="47"/>
        <v/>
      </c>
      <c r="J521" s="119" t="str">
        <f>IF('Falls Diary'!F521="","",IF(AND('Falls Diary'!F521&gt;=Graphs!$C$13,'Falls Diary'!F521&lt;=Graphs!$C$14),"yes","no"))</f>
        <v/>
      </c>
      <c r="K521" s="119" t="str">
        <f>IF('Falls Diary'!F521="","",(IF(Graphs!$C$15="all","yes",(IF(Graphs!$C$15=Table6[[#This Row],[Resident''s name]],"yes","no")))))</f>
        <v/>
      </c>
      <c r="L521" s="119" t="str">
        <f t="shared" si="45"/>
        <v/>
      </c>
      <c r="M521" s="120"/>
      <c r="N521" s="121" t="str">
        <f t="shared" si="46"/>
        <v/>
      </c>
      <c r="O521" s="113"/>
      <c r="P521" s="128"/>
      <c r="Q521" s="125"/>
      <c r="R521" s="83"/>
      <c r="S521" s="125"/>
      <c r="T521" s="83"/>
      <c r="U521" s="83"/>
      <c r="V521" s="83"/>
      <c r="W521" s="125"/>
      <c r="X521" s="63"/>
      <c r="Y521" s="125"/>
      <c r="Z521" s="125"/>
      <c r="AA521" s="126"/>
    </row>
    <row r="522" spans="1:27">
      <c r="A522" s="112"/>
      <c r="B522" s="83"/>
      <c r="C522" s="83"/>
      <c r="D522" s="191" t="s">
        <v>150</v>
      </c>
      <c r="E522" s="114" t="str">
        <f>IF(D522="","",(VLOOKUP(D522,'ENTER your residents names, etc'!$B$7:$C$256,2,FALSE)))</f>
        <v/>
      </c>
      <c r="F522" s="115"/>
      <c r="G522" s="116" t="str">
        <f t="shared" si="43"/>
        <v/>
      </c>
      <c r="H522" s="117" t="str">
        <f t="shared" si="44"/>
        <v/>
      </c>
      <c r="I522" s="118" t="str">
        <f t="shared" si="47"/>
        <v/>
      </c>
      <c r="J522" s="119" t="str">
        <f>IF('Falls Diary'!F522="","",IF(AND('Falls Diary'!F522&gt;=Graphs!$C$13,'Falls Diary'!F522&lt;=Graphs!$C$14),"yes","no"))</f>
        <v/>
      </c>
      <c r="K522" s="119" t="str">
        <f>IF('Falls Diary'!F522="","",(IF(Graphs!$C$15="all","yes",(IF(Graphs!$C$15=Table6[[#This Row],[Resident''s name]],"yes","no")))))</f>
        <v/>
      </c>
      <c r="L522" s="119" t="str">
        <f t="shared" si="45"/>
        <v/>
      </c>
      <c r="M522" s="120"/>
      <c r="N522" s="121" t="str">
        <f t="shared" si="46"/>
        <v/>
      </c>
      <c r="O522" s="113"/>
      <c r="P522" s="128"/>
      <c r="Q522" s="125"/>
      <c r="R522" s="83"/>
      <c r="S522" s="125"/>
      <c r="T522" s="83"/>
      <c r="U522" s="83"/>
      <c r="V522" s="83"/>
      <c r="W522" s="125"/>
      <c r="X522" s="63"/>
      <c r="Y522" s="125"/>
      <c r="Z522" s="125"/>
      <c r="AA522" s="126"/>
    </row>
    <row r="523" spans="1:27">
      <c r="A523" s="112"/>
      <c r="B523" s="83"/>
      <c r="C523" s="83"/>
      <c r="D523" s="191" t="s">
        <v>150</v>
      </c>
      <c r="E523" s="114" t="str">
        <f>IF(D523="","",(VLOOKUP(D523,'ENTER your residents names, etc'!$B$7:$C$256,2,FALSE)))</f>
        <v/>
      </c>
      <c r="F523" s="115"/>
      <c r="G523" s="116" t="str">
        <f t="shared" si="43"/>
        <v/>
      </c>
      <c r="H523" s="117" t="str">
        <f t="shared" si="44"/>
        <v/>
      </c>
      <c r="I523" s="118" t="str">
        <f t="shared" si="47"/>
        <v/>
      </c>
      <c r="J523" s="119" t="str">
        <f>IF('Falls Diary'!F523="","",IF(AND('Falls Diary'!F523&gt;=Graphs!$C$13,'Falls Diary'!F523&lt;=Graphs!$C$14),"yes","no"))</f>
        <v/>
      </c>
      <c r="K523" s="119" t="str">
        <f>IF('Falls Diary'!F523="","",(IF(Graphs!$C$15="all","yes",(IF(Graphs!$C$15=Table6[[#This Row],[Resident''s name]],"yes","no")))))</f>
        <v/>
      </c>
      <c r="L523" s="119" t="str">
        <f t="shared" si="45"/>
        <v/>
      </c>
      <c r="M523" s="120"/>
      <c r="N523" s="121" t="str">
        <f t="shared" si="46"/>
        <v/>
      </c>
      <c r="O523" s="113"/>
      <c r="P523" s="128"/>
      <c r="Q523" s="125"/>
      <c r="R523" s="83"/>
      <c r="S523" s="125"/>
      <c r="T523" s="83"/>
      <c r="U523" s="83"/>
      <c r="V523" s="83"/>
      <c r="W523" s="125"/>
      <c r="X523" s="63"/>
      <c r="Y523" s="125"/>
      <c r="Z523" s="125"/>
      <c r="AA523" s="126"/>
    </row>
    <row r="524" spans="1:27">
      <c r="A524" s="112"/>
      <c r="B524" s="83"/>
      <c r="C524" s="83"/>
      <c r="D524" s="191" t="s">
        <v>150</v>
      </c>
      <c r="E524" s="114" t="str">
        <f>IF(D524="","",(VLOOKUP(D524,'ENTER your residents names, etc'!$B$7:$C$256,2,FALSE)))</f>
        <v/>
      </c>
      <c r="F524" s="115"/>
      <c r="G524" s="116" t="str">
        <f t="shared" si="43"/>
        <v/>
      </c>
      <c r="H524" s="117" t="str">
        <f t="shared" si="44"/>
        <v/>
      </c>
      <c r="I524" s="118" t="str">
        <f t="shared" si="47"/>
        <v/>
      </c>
      <c r="J524" s="119" t="str">
        <f>IF('Falls Diary'!F524="","",IF(AND('Falls Diary'!F524&gt;=Graphs!$C$13,'Falls Diary'!F524&lt;=Graphs!$C$14),"yes","no"))</f>
        <v/>
      </c>
      <c r="K524" s="119" t="str">
        <f>IF('Falls Diary'!F524="","",(IF(Graphs!$C$15="all","yes",(IF(Graphs!$C$15=Table6[[#This Row],[Resident''s name]],"yes","no")))))</f>
        <v/>
      </c>
      <c r="L524" s="119" t="str">
        <f t="shared" si="45"/>
        <v/>
      </c>
      <c r="M524" s="120"/>
      <c r="N524" s="121" t="str">
        <f t="shared" si="46"/>
        <v/>
      </c>
      <c r="O524" s="113"/>
      <c r="P524" s="128"/>
      <c r="Q524" s="125"/>
      <c r="R524" s="83"/>
      <c r="S524" s="125"/>
      <c r="T524" s="83"/>
      <c r="U524" s="83"/>
      <c r="V524" s="83"/>
      <c r="W524" s="125"/>
      <c r="X524" s="63"/>
      <c r="Y524" s="125"/>
      <c r="Z524" s="125"/>
      <c r="AA524" s="126"/>
    </row>
    <row r="525" spans="1:27">
      <c r="A525" s="112"/>
      <c r="B525" s="83"/>
      <c r="C525" s="83"/>
      <c r="D525" s="191" t="s">
        <v>150</v>
      </c>
      <c r="E525" s="114" t="str">
        <f>IF(D525="","",(VLOOKUP(D525,'ENTER your residents names, etc'!$B$7:$C$256,2,FALSE)))</f>
        <v/>
      </c>
      <c r="F525" s="115"/>
      <c r="G525" s="116" t="str">
        <f t="shared" si="43"/>
        <v/>
      </c>
      <c r="H525" s="117" t="str">
        <f t="shared" si="44"/>
        <v/>
      </c>
      <c r="I525" s="118" t="str">
        <f t="shared" si="47"/>
        <v/>
      </c>
      <c r="J525" s="119" t="str">
        <f>IF('Falls Diary'!F525="","",IF(AND('Falls Diary'!F525&gt;=Graphs!$C$13,'Falls Diary'!F525&lt;=Graphs!$C$14),"yes","no"))</f>
        <v/>
      </c>
      <c r="K525" s="119" t="str">
        <f>IF('Falls Diary'!F525="","",(IF(Graphs!$C$15="all","yes",(IF(Graphs!$C$15=Table6[[#This Row],[Resident''s name]],"yes","no")))))</f>
        <v/>
      </c>
      <c r="L525" s="119" t="str">
        <f t="shared" si="45"/>
        <v/>
      </c>
      <c r="M525" s="120"/>
      <c r="N525" s="121" t="str">
        <f t="shared" si="46"/>
        <v/>
      </c>
      <c r="O525" s="113"/>
      <c r="P525" s="128"/>
      <c r="Q525" s="125"/>
      <c r="R525" s="83"/>
      <c r="S525" s="125"/>
      <c r="T525" s="83"/>
      <c r="U525" s="83"/>
      <c r="V525" s="83"/>
      <c r="W525" s="125"/>
      <c r="X525" s="63"/>
      <c r="Y525" s="125"/>
      <c r="Z525" s="125"/>
      <c r="AA525" s="126"/>
    </row>
    <row r="526" spans="1:27">
      <c r="A526" s="112"/>
      <c r="B526" s="83"/>
      <c r="C526" s="83"/>
      <c r="D526" s="191" t="s">
        <v>150</v>
      </c>
      <c r="E526" s="114" t="str">
        <f>IF(D526="","",(VLOOKUP(D526,'ENTER your residents names, etc'!$B$7:$C$256,2,FALSE)))</f>
        <v/>
      </c>
      <c r="F526" s="115"/>
      <c r="G526" s="116" t="str">
        <f t="shared" si="43"/>
        <v/>
      </c>
      <c r="H526" s="117" t="str">
        <f t="shared" si="44"/>
        <v/>
      </c>
      <c r="I526" s="118" t="str">
        <f t="shared" si="47"/>
        <v/>
      </c>
      <c r="J526" s="119" t="str">
        <f>IF('Falls Diary'!F526="","",IF(AND('Falls Diary'!F526&gt;=Graphs!$C$13,'Falls Diary'!F526&lt;=Graphs!$C$14),"yes","no"))</f>
        <v/>
      </c>
      <c r="K526" s="119" t="str">
        <f>IF('Falls Diary'!F526="","",(IF(Graphs!$C$15="all","yes",(IF(Graphs!$C$15=Table6[[#This Row],[Resident''s name]],"yes","no")))))</f>
        <v/>
      </c>
      <c r="L526" s="119" t="str">
        <f t="shared" si="45"/>
        <v/>
      </c>
      <c r="M526" s="120"/>
      <c r="N526" s="121" t="str">
        <f t="shared" si="46"/>
        <v/>
      </c>
      <c r="O526" s="113"/>
      <c r="P526" s="128"/>
      <c r="Q526" s="125"/>
      <c r="R526" s="83"/>
      <c r="S526" s="125"/>
      <c r="T526" s="83"/>
      <c r="U526" s="83"/>
      <c r="V526" s="83"/>
      <c r="W526" s="125"/>
      <c r="X526" s="63"/>
      <c r="Y526" s="125"/>
      <c r="Z526" s="125"/>
      <c r="AA526" s="126"/>
    </row>
    <row r="527" spans="1:27">
      <c r="A527" s="112"/>
      <c r="B527" s="83"/>
      <c r="C527" s="83"/>
      <c r="D527" s="191" t="s">
        <v>150</v>
      </c>
      <c r="E527" s="114" t="str">
        <f>IF(D527="","",(VLOOKUP(D527,'ENTER your residents names, etc'!$B$7:$C$256,2,FALSE)))</f>
        <v/>
      </c>
      <c r="F527" s="115"/>
      <c r="G527" s="116" t="str">
        <f t="shared" si="43"/>
        <v/>
      </c>
      <c r="H527" s="117" t="str">
        <f t="shared" si="44"/>
        <v/>
      </c>
      <c r="I527" s="118" t="str">
        <f t="shared" si="47"/>
        <v/>
      </c>
      <c r="J527" s="119" t="str">
        <f>IF('Falls Diary'!F527="","",IF(AND('Falls Diary'!F527&gt;=Graphs!$C$13,'Falls Diary'!F527&lt;=Graphs!$C$14),"yes","no"))</f>
        <v/>
      </c>
      <c r="K527" s="119" t="str">
        <f>IF('Falls Diary'!F527="","",(IF(Graphs!$C$15="all","yes",(IF(Graphs!$C$15=Table6[[#This Row],[Resident''s name]],"yes","no")))))</f>
        <v/>
      </c>
      <c r="L527" s="119" t="str">
        <f t="shared" si="45"/>
        <v/>
      </c>
      <c r="M527" s="120"/>
      <c r="N527" s="121" t="str">
        <f t="shared" si="46"/>
        <v/>
      </c>
      <c r="O527" s="113"/>
      <c r="P527" s="128"/>
      <c r="Q527" s="125"/>
      <c r="R527" s="83"/>
      <c r="S527" s="125"/>
      <c r="T527" s="83"/>
      <c r="U527" s="83"/>
      <c r="V527" s="83"/>
      <c r="W527" s="125"/>
      <c r="X527" s="63"/>
      <c r="Y527" s="125"/>
      <c r="Z527" s="125"/>
      <c r="AA527" s="126"/>
    </row>
    <row r="528" spans="1:27">
      <c r="A528" s="112"/>
      <c r="B528" s="83"/>
      <c r="C528" s="83"/>
      <c r="D528" s="191" t="s">
        <v>150</v>
      </c>
      <c r="E528" s="114" t="str">
        <f>IF(D528="","",(VLOOKUP(D528,'ENTER your residents names, etc'!$B$7:$C$256,2,FALSE)))</f>
        <v/>
      </c>
      <c r="F528" s="115"/>
      <c r="G528" s="116" t="str">
        <f t="shared" si="43"/>
        <v/>
      </c>
      <c r="H528" s="117" t="str">
        <f t="shared" si="44"/>
        <v/>
      </c>
      <c r="I528" s="118" t="str">
        <f t="shared" si="47"/>
        <v/>
      </c>
      <c r="J528" s="119" t="str">
        <f>IF('Falls Diary'!F528="","",IF(AND('Falls Diary'!F528&gt;=Graphs!$C$13,'Falls Diary'!F528&lt;=Graphs!$C$14),"yes","no"))</f>
        <v/>
      </c>
      <c r="K528" s="119" t="str">
        <f>IF('Falls Diary'!F528="","",(IF(Graphs!$C$15="all","yes",(IF(Graphs!$C$15=Table6[[#This Row],[Resident''s name]],"yes","no")))))</f>
        <v/>
      </c>
      <c r="L528" s="119" t="str">
        <f t="shared" si="45"/>
        <v/>
      </c>
      <c r="M528" s="120"/>
      <c r="N528" s="121" t="str">
        <f t="shared" si="46"/>
        <v/>
      </c>
      <c r="O528" s="113"/>
      <c r="P528" s="128"/>
      <c r="Q528" s="125"/>
      <c r="R528" s="83"/>
      <c r="S528" s="125"/>
      <c r="T528" s="83"/>
      <c r="U528" s="83"/>
      <c r="V528" s="83"/>
      <c r="W528" s="125"/>
      <c r="X528" s="63"/>
      <c r="Y528" s="125"/>
      <c r="Z528" s="125"/>
      <c r="AA528" s="126"/>
    </row>
    <row r="529" spans="1:27">
      <c r="A529" s="112"/>
      <c r="B529" s="83"/>
      <c r="C529" s="83"/>
      <c r="D529" s="191" t="s">
        <v>150</v>
      </c>
      <c r="E529" s="114" t="str">
        <f>IF(D529="","",(VLOOKUP(D529,'ENTER your residents names, etc'!$B$7:$C$256,2,FALSE)))</f>
        <v/>
      </c>
      <c r="F529" s="115"/>
      <c r="G529" s="116" t="str">
        <f t="shared" si="43"/>
        <v/>
      </c>
      <c r="H529" s="117" t="str">
        <f t="shared" si="44"/>
        <v/>
      </c>
      <c r="I529" s="118" t="str">
        <f t="shared" si="47"/>
        <v/>
      </c>
      <c r="J529" s="119" t="str">
        <f>IF('Falls Diary'!F529="","",IF(AND('Falls Diary'!F529&gt;=Graphs!$C$13,'Falls Diary'!F529&lt;=Graphs!$C$14),"yes","no"))</f>
        <v/>
      </c>
      <c r="K529" s="119" t="str">
        <f>IF('Falls Diary'!F529="","",(IF(Graphs!$C$15="all","yes",(IF(Graphs!$C$15=Table6[[#This Row],[Resident''s name]],"yes","no")))))</f>
        <v/>
      </c>
      <c r="L529" s="119" t="str">
        <f t="shared" si="45"/>
        <v/>
      </c>
      <c r="M529" s="120"/>
      <c r="N529" s="121" t="str">
        <f t="shared" si="46"/>
        <v/>
      </c>
      <c r="O529" s="113"/>
      <c r="P529" s="128"/>
      <c r="Q529" s="125"/>
      <c r="R529" s="83"/>
      <c r="S529" s="125"/>
      <c r="T529" s="83"/>
      <c r="U529" s="83"/>
      <c r="V529" s="83"/>
      <c r="W529" s="125"/>
      <c r="X529" s="63"/>
      <c r="Y529" s="125"/>
      <c r="Z529" s="125"/>
      <c r="AA529" s="126"/>
    </row>
    <row r="530" spans="1:27">
      <c r="A530" s="112"/>
      <c r="B530" s="83"/>
      <c r="C530" s="83"/>
      <c r="D530" s="191" t="s">
        <v>150</v>
      </c>
      <c r="E530" s="114" t="str">
        <f>IF(D530="","",(VLOOKUP(D530,'ENTER your residents names, etc'!$B$7:$C$256,2,FALSE)))</f>
        <v/>
      </c>
      <c r="F530" s="115"/>
      <c r="G530" s="116" t="str">
        <f t="shared" si="43"/>
        <v/>
      </c>
      <c r="H530" s="117" t="str">
        <f t="shared" si="44"/>
        <v/>
      </c>
      <c r="I530" s="118" t="str">
        <f t="shared" si="47"/>
        <v/>
      </c>
      <c r="J530" s="119" t="str">
        <f>IF('Falls Diary'!F530="","",IF(AND('Falls Diary'!F530&gt;=Graphs!$C$13,'Falls Diary'!F530&lt;=Graphs!$C$14),"yes","no"))</f>
        <v/>
      </c>
      <c r="K530" s="119" t="str">
        <f>IF('Falls Diary'!F530="","",(IF(Graphs!$C$15="all","yes",(IF(Graphs!$C$15=Table6[[#This Row],[Resident''s name]],"yes","no")))))</f>
        <v/>
      </c>
      <c r="L530" s="119" t="str">
        <f t="shared" si="45"/>
        <v/>
      </c>
      <c r="M530" s="120"/>
      <c r="N530" s="121" t="str">
        <f t="shared" si="46"/>
        <v/>
      </c>
      <c r="O530" s="113"/>
      <c r="P530" s="128"/>
      <c r="Q530" s="125"/>
      <c r="R530" s="83"/>
      <c r="S530" s="125"/>
      <c r="T530" s="83"/>
      <c r="U530" s="83"/>
      <c r="V530" s="83"/>
      <c r="W530" s="125"/>
      <c r="X530" s="63"/>
      <c r="Y530" s="125"/>
      <c r="Z530" s="125"/>
      <c r="AA530" s="126"/>
    </row>
    <row r="531" spans="1:27">
      <c r="A531" s="112"/>
      <c r="B531" s="83"/>
      <c r="C531" s="83"/>
      <c r="D531" s="191" t="s">
        <v>150</v>
      </c>
      <c r="E531" s="114" t="str">
        <f>IF(D531="","",(VLOOKUP(D531,'ENTER your residents names, etc'!$B$7:$C$256,2,FALSE)))</f>
        <v/>
      </c>
      <c r="F531" s="115"/>
      <c r="G531" s="116" t="str">
        <f t="shared" si="43"/>
        <v/>
      </c>
      <c r="H531" s="117" t="str">
        <f t="shared" si="44"/>
        <v/>
      </c>
      <c r="I531" s="118" t="str">
        <f t="shared" si="47"/>
        <v/>
      </c>
      <c r="J531" s="119" t="str">
        <f>IF('Falls Diary'!F531="","",IF(AND('Falls Diary'!F531&gt;=Graphs!$C$13,'Falls Diary'!F531&lt;=Graphs!$C$14),"yes","no"))</f>
        <v/>
      </c>
      <c r="K531" s="119" t="str">
        <f>IF('Falls Diary'!F531="","",(IF(Graphs!$C$15="all","yes",(IF(Graphs!$C$15=Table6[[#This Row],[Resident''s name]],"yes","no")))))</f>
        <v/>
      </c>
      <c r="L531" s="119" t="str">
        <f t="shared" si="45"/>
        <v/>
      </c>
      <c r="M531" s="120"/>
      <c r="N531" s="121" t="str">
        <f t="shared" si="46"/>
        <v/>
      </c>
      <c r="O531" s="113"/>
      <c r="P531" s="128"/>
      <c r="Q531" s="125"/>
      <c r="R531" s="83"/>
      <c r="S531" s="125"/>
      <c r="T531" s="83"/>
      <c r="U531" s="83"/>
      <c r="V531" s="83"/>
      <c r="W531" s="125"/>
      <c r="X531" s="63"/>
      <c r="Y531" s="125"/>
      <c r="Z531" s="125"/>
      <c r="AA531" s="126"/>
    </row>
    <row r="532" spans="1:27">
      <c r="A532" s="112"/>
      <c r="B532" s="83"/>
      <c r="C532" s="83"/>
      <c r="D532" s="191" t="s">
        <v>150</v>
      </c>
      <c r="E532" s="114" t="str">
        <f>IF(D532="","",(VLOOKUP(D532,'ENTER your residents names, etc'!$B$7:$C$256,2,FALSE)))</f>
        <v/>
      </c>
      <c r="F532" s="115"/>
      <c r="G532" s="116" t="str">
        <f t="shared" si="43"/>
        <v/>
      </c>
      <c r="H532" s="117" t="str">
        <f t="shared" si="44"/>
        <v/>
      </c>
      <c r="I532" s="118" t="str">
        <f t="shared" si="47"/>
        <v/>
      </c>
      <c r="J532" s="119" t="str">
        <f>IF('Falls Diary'!F532="","",IF(AND('Falls Diary'!F532&gt;=Graphs!$C$13,'Falls Diary'!F532&lt;=Graphs!$C$14),"yes","no"))</f>
        <v/>
      </c>
      <c r="K532" s="119" t="str">
        <f>IF('Falls Diary'!F532="","",(IF(Graphs!$C$15="all","yes",(IF(Graphs!$C$15=Table6[[#This Row],[Resident''s name]],"yes","no")))))</f>
        <v/>
      </c>
      <c r="L532" s="119" t="str">
        <f t="shared" si="45"/>
        <v/>
      </c>
      <c r="M532" s="120"/>
      <c r="N532" s="121" t="str">
        <f t="shared" si="46"/>
        <v/>
      </c>
      <c r="O532" s="113"/>
      <c r="P532" s="128"/>
      <c r="Q532" s="125"/>
      <c r="R532" s="83"/>
      <c r="S532" s="125"/>
      <c r="T532" s="83"/>
      <c r="U532" s="83"/>
      <c r="V532" s="83"/>
      <c r="W532" s="125"/>
      <c r="X532" s="63"/>
      <c r="Y532" s="125"/>
      <c r="Z532" s="125"/>
      <c r="AA532" s="126"/>
    </row>
    <row r="533" spans="1:27">
      <c r="A533" s="112"/>
      <c r="B533" s="83"/>
      <c r="C533" s="83"/>
      <c r="D533" s="191" t="s">
        <v>150</v>
      </c>
      <c r="E533" s="114" t="str">
        <f>IF(D533="","",(VLOOKUP(D533,'ENTER your residents names, etc'!$B$7:$C$256,2,FALSE)))</f>
        <v/>
      </c>
      <c r="F533" s="115"/>
      <c r="G533" s="116" t="str">
        <f t="shared" si="43"/>
        <v/>
      </c>
      <c r="H533" s="117" t="str">
        <f t="shared" si="44"/>
        <v/>
      </c>
      <c r="I533" s="118" t="str">
        <f t="shared" si="47"/>
        <v/>
      </c>
      <c r="J533" s="119" t="str">
        <f>IF('Falls Diary'!F533="","",IF(AND('Falls Diary'!F533&gt;=Graphs!$C$13,'Falls Diary'!F533&lt;=Graphs!$C$14),"yes","no"))</f>
        <v/>
      </c>
      <c r="K533" s="119" t="str">
        <f>IF('Falls Diary'!F533="","",(IF(Graphs!$C$15="all","yes",(IF(Graphs!$C$15=Table6[[#This Row],[Resident''s name]],"yes","no")))))</f>
        <v/>
      </c>
      <c r="L533" s="119" t="str">
        <f t="shared" si="45"/>
        <v/>
      </c>
      <c r="M533" s="120"/>
      <c r="N533" s="121" t="str">
        <f t="shared" si="46"/>
        <v/>
      </c>
      <c r="O533" s="113"/>
      <c r="P533" s="128"/>
      <c r="Q533" s="125"/>
      <c r="R533" s="83"/>
      <c r="S533" s="125"/>
      <c r="T533" s="83"/>
      <c r="U533" s="83"/>
      <c r="V533" s="83"/>
      <c r="W533" s="125"/>
      <c r="X533" s="63"/>
      <c r="Y533" s="125"/>
      <c r="Z533" s="125"/>
      <c r="AA533" s="126"/>
    </row>
    <row r="534" spans="1:27">
      <c r="A534" s="112"/>
      <c r="B534" s="83"/>
      <c r="C534" s="83"/>
      <c r="D534" s="191" t="s">
        <v>150</v>
      </c>
      <c r="E534" s="114" t="str">
        <f>IF(D534="","",(VLOOKUP(D534,'ENTER your residents names, etc'!$B$7:$C$256,2,FALSE)))</f>
        <v/>
      </c>
      <c r="F534" s="115"/>
      <c r="G534" s="116" t="str">
        <f t="shared" si="43"/>
        <v/>
      </c>
      <c r="H534" s="117" t="str">
        <f t="shared" si="44"/>
        <v/>
      </c>
      <c r="I534" s="118" t="str">
        <f t="shared" si="47"/>
        <v/>
      </c>
      <c r="J534" s="119" t="str">
        <f>IF('Falls Diary'!F534="","",IF(AND('Falls Diary'!F534&gt;=Graphs!$C$13,'Falls Diary'!F534&lt;=Graphs!$C$14),"yes","no"))</f>
        <v/>
      </c>
      <c r="K534" s="119" t="str">
        <f>IF('Falls Diary'!F534="","",(IF(Graphs!$C$15="all","yes",(IF(Graphs!$C$15=Table6[[#This Row],[Resident''s name]],"yes","no")))))</f>
        <v/>
      </c>
      <c r="L534" s="119" t="str">
        <f t="shared" si="45"/>
        <v/>
      </c>
      <c r="M534" s="120"/>
      <c r="N534" s="121" t="str">
        <f t="shared" si="46"/>
        <v/>
      </c>
      <c r="O534" s="113"/>
      <c r="P534" s="128"/>
      <c r="Q534" s="125"/>
      <c r="R534" s="83"/>
      <c r="S534" s="125"/>
      <c r="T534" s="83"/>
      <c r="U534" s="83"/>
      <c r="V534" s="83"/>
      <c r="W534" s="125"/>
      <c r="X534" s="63"/>
      <c r="Y534" s="125"/>
      <c r="Z534" s="125"/>
      <c r="AA534" s="126"/>
    </row>
    <row r="535" spans="1:27">
      <c r="A535" s="112"/>
      <c r="B535" s="83"/>
      <c r="C535" s="83"/>
      <c r="D535" s="191" t="s">
        <v>150</v>
      </c>
      <c r="E535" s="114" t="str">
        <f>IF(D535="","",(VLOOKUP(D535,'ENTER your residents names, etc'!$B$7:$C$256,2,FALSE)))</f>
        <v/>
      </c>
      <c r="F535" s="115"/>
      <c r="G535" s="116" t="str">
        <f t="shared" si="43"/>
        <v/>
      </c>
      <c r="H535" s="117" t="str">
        <f t="shared" si="44"/>
        <v/>
      </c>
      <c r="I535" s="118" t="str">
        <f t="shared" si="47"/>
        <v/>
      </c>
      <c r="J535" s="119" t="str">
        <f>IF('Falls Diary'!F535="","",IF(AND('Falls Diary'!F535&gt;=Graphs!$C$13,'Falls Diary'!F535&lt;=Graphs!$C$14),"yes","no"))</f>
        <v/>
      </c>
      <c r="K535" s="119" t="str">
        <f>IF('Falls Diary'!F535="","",(IF(Graphs!$C$15="all","yes",(IF(Graphs!$C$15=Table6[[#This Row],[Resident''s name]],"yes","no")))))</f>
        <v/>
      </c>
      <c r="L535" s="119" t="str">
        <f t="shared" si="45"/>
        <v/>
      </c>
      <c r="M535" s="120"/>
      <c r="N535" s="121" t="str">
        <f t="shared" si="46"/>
        <v/>
      </c>
      <c r="O535" s="113"/>
      <c r="P535" s="128"/>
      <c r="Q535" s="125"/>
      <c r="R535" s="83"/>
      <c r="S535" s="125"/>
      <c r="T535" s="83"/>
      <c r="U535" s="83"/>
      <c r="V535" s="83"/>
      <c r="W535" s="125"/>
      <c r="X535" s="63"/>
      <c r="Y535" s="125"/>
      <c r="Z535" s="125"/>
      <c r="AA535" s="126"/>
    </row>
    <row r="536" spans="1:27">
      <c r="A536" s="112"/>
      <c r="B536" s="83"/>
      <c r="C536" s="83"/>
      <c r="D536" s="191" t="s">
        <v>150</v>
      </c>
      <c r="E536" s="114" t="str">
        <f>IF(D536="","",(VLOOKUP(D536,'ENTER your residents names, etc'!$B$7:$C$256,2,FALSE)))</f>
        <v/>
      </c>
      <c r="F536" s="115"/>
      <c r="G536" s="116" t="str">
        <f t="shared" si="43"/>
        <v/>
      </c>
      <c r="H536" s="117" t="str">
        <f t="shared" si="44"/>
        <v/>
      </c>
      <c r="I536" s="118" t="str">
        <f t="shared" si="47"/>
        <v/>
      </c>
      <c r="J536" s="119" t="str">
        <f>IF('Falls Diary'!F536="","",IF(AND('Falls Diary'!F536&gt;=Graphs!$C$13,'Falls Diary'!F536&lt;=Graphs!$C$14),"yes","no"))</f>
        <v/>
      </c>
      <c r="K536" s="119" t="str">
        <f>IF('Falls Diary'!F536="","",(IF(Graphs!$C$15="all","yes",(IF(Graphs!$C$15=Table6[[#This Row],[Resident''s name]],"yes","no")))))</f>
        <v/>
      </c>
      <c r="L536" s="119" t="str">
        <f t="shared" si="45"/>
        <v/>
      </c>
      <c r="M536" s="120"/>
      <c r="N536" s="121" t="str">
        <f t="shared" si="46"/>
        <v/>
      </c>
      <c r="O536" s="113"/>
      <c r="P536" s="128"/>
      <c r="Q536" s="125"/>
      <c r="R536" s="83"/>
      <c r="S536" s="125"/>
      <c r="T536" s="83"/>
      <c r="U536" s="83"/>
      <c r="V536" s="83"/>
      <c r="W536" s="125"/>
      <c r="X536" s="63"/>
      <c r="Y536" s="125"/>
      <c r="Z536" s="125"/>
      <c r="AA536" s="126"/>
    </row>
    <row r="537" spans="1:27">
      <c r="A537" s="112"/>
      <c r="B537" s="83"/>
      <c r="C537" s="83"/>
      <c r="D537" s="191" t="s">
        <v>150</v>
      </c>
      <c r="E537" s="114" t="str">
        <f>IF(D537="","",(VLOOKUP(D537,'ENTER your residents names, etc'!$B$7:$C$256,2,FALSE)))</f>
        <v/>
      </c>
      <c r="F537" s="115"/>
      <c r="G537" s="116" t="str">
        <f t="shared" si="43"/>
        <v/>
      </c>
      <c r="H537" s="117" t="str">
        <f t="shared" si="44"/>
        <v/>
      </c>
      <c r="I537" s="118" t="str">
        <f t="shared" si="47"/>
        <v/>
      </c>
      <c r="J537" s="119" t="str">
        <f>IF('Falls Diary'!F537="","",IF(AND('Falls Diary'!F537&gt;=Graphs!$C$13,'Falls Diary'!F537&lt;=Graphs!$C$14),"yes","no"))</f>
        <v/>
      </c>
      <c r="K537" s="119" t="str">
        <f>IF('Falls Diary'!F537="","",(IF(Graphs!$C$15="all","yes",(IF(Graphs!$C$15=Table6[[#This Row],[Resident''s name]],"yes","no")))))</f>
        <v/>
      </c>
      <c r="L537" s="119" t="str">
        <f t="shared" si="45"/>
        <v/>
      </c>
      <c r="M537" s="120"/>
      <c r="N537" s="121" t="str">
        <f t="shared" si="46"/>
        <v/>
      </c>
      <c r="O537" s="113"/>
      <c r="P537" s="128"/>
      <c r="Q537" s="125"/>
      <c r="R537" s="83"/>
      <c r="S537" s="125"/>
      <c r="T537" s="83"/>
      <c r="U537" s="83"/>
      <c r="V537" s="83"/>
      <c r="W537" s="125"/>
      <c r="X537" s="63"/>
      <c r="Y537" s="125"/>
      <c r="Z537" s="125"/>
      <c r="AA537" s="126"/>
    </row>
    <row r="538" spans="1:27">
      <c r="A538" s="112"/>
      <c r="B538" s="83"/>
      <c r="C538" s="83"/>
      <c r="D538" s="191" t="s">
        <v>150</v>
      </c>
      <c r="E538" s="114" t="str">
        <f>IF(D538="","",(VLOOKUP(D538,'ENTER your residents names, etc'!$B$7:$C$256,2,FALSE)))</f>
        <v/>
      </c>
      <c r="F538" s="115"/>
      <c r="G538" s="116" t="str">
        <f t="shared" si="43"/>
        <v/>
      </c>
      <c r="H538" s="117" t="str">
        <f t="shared" si="44"/>
        <v/>
      </c>
      <c r="I538" s="118" t="str">
        <f t="shared" si="47"/>
        <v/>
      </c>
      <c r="J538" s="119" t="str">
        <f>IF('Falls Diary'!F538="","",IF(AND('Falls Diary'!F538&gt;=Graphs!$C$13,'Falls Diary'!F538&lt;=Graphs!$C$14),"yes","no"))</f>
        <v/>
      </c>
      <c r="K538" s="119" t="str">
        <f>IF('Falls Diary'!F538="","",(IF(Graphs!$C$15="all","yes",(IF(Graphs!$C$15=Table6[[#This Row],[Resident''s name]],"yes","no")))))</f>
        <v/>
      </c>
      <c r="L538" s="119" t="str">
        <f t="shared" si="45"/>
        <v/>
      </c>
      <c r="M538" s="120"/>
      <c r="N538" s="121" t="str">
        <f t="shared" si="46"/>
        <v/>
      </c>
      <c r="O538" s="113"/>
      <c r="P538" s="128"/>
      <c r="Q538" s="125"/>
      <c r="R538" s="83"/>
      <c r="S538" s="125"/>
      <c r="T538" s="83"/>
      <c r="U538" s="83"/>
      <c r="V538" s="83"/>
      <c r="W538" s="125"/>
      <c r="X538" s="63"/>
      <c r="Y538" s="125"/>
      <c r="Z538" s="125"/>
      <c r="AA538" s="126"/>
    </row>
    <row r="539" spans="1:27">
      <c r="A539" s="112"/>
      <c r="B539" s="83"/>
      <c r="C539" s="83"/>
      <c r="D539" s="191" t="s">
        <v>150</v>
      </c>
      <c r="E539" s="114" t="str">
        <f>IF(D539="","",(VLOOKUP(D539,'ENTER your residents names, etc'!$B$7:$C$256,2,FALSE)))</f>
        <v/>
      </c>
      <c r="F539" s="115"/>
      <c r="G539" s="116" t="str">
        <f t="shared" si="43"/>
        <v/>
      </c>
      <c r="H539" s="117" t="str">
        <f t="shared" si="44"/>
        <v/>
      </c>
      <c r="I539" s="118" t="str">
        <f t="shared" si="47"/>
        <v/>
      </c>
      <c r="J539" s="119" t="str">
        <f>IF('Falls Diary'!F539="","",IF(AND('Falls Diary'!F539&gt;=Graphs!$C$13,'Falls Diary'!F539&lt;=Graphs!$C$14),"yes","no"))</f>
        <v/>
      </c>
      <c r="K539" s="119" t="str">
        <f>IF('Falls Diary'!F539="","",(IF(Graphs!$C$15="all","yes",(IF(Graphs!$C$15=Table6[[#This Row],[Resident''s name]],"yes","no")))))</f>
        <v/>
      </c>
      <c r="L539" s="119" t="str">
        <f t="shared" si="45"/>
        <v/>
      </c>
      <c r="M539" s="120"/>
      <c r="N539" s="121" t="str">
        <f t="shared" si="46"/>
        <v/>
      </c>
      <c r="O539" s="113"/>
      <c r="P539" s="128"/>
      <c r="Q539" s="125"/>
      <c r="R539" s="83"/>
      <c r="S539" s="125"/>
      <c r="T539" s="83"/>
      <c r="U539" s="83"/>
      <c r="V539" s="83"/>
      <c r="W539" s="125"/>
      <c r="X539" s="63"/>
      <c r="Y539" s="125"/>
      <c r="Z539" s="125"/>
      <c r="AA539" s="126"/>
    </row>
    <row r="540" spans="1:27">
      <c r="A540" s="112"/>
      <c r="B540" s="83"/>
      <c r="C540" s="83"/>
      <c r="D540" s="191" t="s">
        <v>150</v>
      </c>
      <c r="E540" s="114" t="str">
        <f>IF(D540="","",(VLOOKUP(D540,'ENTER your residents names, etc'!$B$7:$C$256,2,FALSE)))</f>
        <v/>
      </c>
      <c r="F540" s="115"/>
      <c r="G540" s="116" t="str">
        <f t="shared" si="43"/>
        <v/>
      </c>
      <c r="H540" s="117" t="str">
        <f t="shared" si="44"/>
        <v/>
      </c>
      <c r="I540" s="118" t="str">
        <f t="shared" si="47"/>
        <v/>
      </c>
      <c r="J540" s="119" t="str">
        <f>IF('Falls Diary'!F540="","",IF(AND('Falls Diary'!F540&gt;=Graphs!$C$13,'Falls Diary'!F540&lt;=Graphs!$C$14),"yes","no"))</f>
        <v/>
      </c>
      <c r="K540" s="119" t="str">
        <f>IF('Falls Diary'!F540="","",(IF(Graphs!$C$15="all","yes",(IF(Graphs!$C$15=Table6[[#This Row],[Resident''s name]],"yes","no")))))</f>
        <v/>
      </c>
      <c r="L540" s="119" t="str">
        <f t="shared" si="45"/>
        <v/>
      </c>
      <c r="M540" s="120"/>
      <c r="N540" s="121" t="str">
        <f t="shared" si="46"/>
        <v/>
      </c>
      <c r="O540" s="113"/>
      <c r="P540" s="128"/>
      <c r="Q540" s="125"/>
      <c r="R540" s="83"/>
      <c r="S540" s="125"/>
      <c r="T540" s="83"/>
      <c r="U540" s="83"/>
      <c r="V540" s="83"/>
      <c r="W540" s="125"/>
      <c r="X540" s="63"/>
      <c r="Y540" s="125"/>
      <c r="Z540" s="125"/>
      <c r="AA540" s="126"/>
    </row>
    <row r="541" spans="1:27">
      <c r="A541" s="112"/>
      <c r="B541" s="83"/>
      <c r="C541" s="83"/>
      <c r="D541" s="191" t="s">
        <v>150</v>
      </c>
      <c r="E541" s="114" t="str">
        <f>IF(D541="","",(VLOOKUP(D541,'ENTER your residents names, etc'!$B$7:$C$256,2,FALSE)))</f>
        <v/>
      </c>
      <c r="F541" s="115"/>
      <c r="G541" s="116" t="str">
        <f t="shared" si="43"/>
        <v/>
      </c>
      <c r="H541" s="117" t="str">
        <f t="shared" si="44"/>
        <v/>
      </c>
      <c r="I541" s="118" t="str">
        <f t="shared" si="47"/>
        <v/>
      </c>
      <c r="J541" s="119" t="str">
        <f>IF('Falls Diary'!F541="","",IF(AND('Falls Diary'!F541&gt;=Graphs!$C$13,'Falls Diary'!F541&lt;=Graphs!$C$14),"yes","no"))</f>
        <v/>
      </c>
      <c r="K541" s="119" t="str">
        <f>IF('Falls Diary'!F541="","",(IF(Graphs!$C$15="all","yes",(IF(Graphs!$C$15=Table6[[#This Row],[Resident''s name]],"yes","no")))))</f>
        <v/>
      </c>
      <c r="L541" s="119" t="str">
        <f t="shared" si="45"/>
        <v/>
      </c>
      <c r="M541" s="120"/>
      <c r="N541" s="121" t="str">
        <f t="shared" si="46"/>
        <v/>
      </c>
      <c r="O541" s="113"/>
      <c r="P541" s="128"/>
      <c r="Q541" s="125"/>
      <c r="R541" s="83"/>
      <c r="S541" s="125"/>
      <c r="T541" s="83"/>
      <c r="U541" s="83"/>
      <c r="V541" s="83"/>
      <c r="W541" s="125"/>
      <c r="X541" s="63"/>
      <c r="Y541" s="125"/>
      <c r="Z541" s="125"/>
      <c r="AA541" s="126"/>
    </row>
    <row r="542" spans="1:27">
      <c r="A542" s="112"/>
      <c r="B542" s="83"/>
      <c r="C542" s="83"/>
      <c r="D542" s="191" t="s">
        <v>150</v>
      </c>
      <c r="E542" s="114" t="str">
        <f>IF(D542="","",(VLOOKUP(D542,'ENTER your residents names, etc'!$B$7:$C$256,2,FALSE)))</f>
        <v/>
      </c>
      <c r="F542" s="115"/>
      <c r="G542" s="116" t="str">
        <f t="shared" si="43"/>
        <v/>
      </c>
      <c r="H542" s="117" t="str">
        <f t="shared" si="44"/>
        <v/>
      </c>
      <c r="I542" s="118" t="str">
        <f t="shared" si="47"/>
        <v/>
      </c>
      <c r="J542" s="119" t="str">
        <f>IF('Falls Diary'!F542="","",IF(AND('Falls Diary'!F542&gt;=Graphs!$C$13,'Falls Diary'!F542&lt;=Graphs!$C$14),"yes","no"))</f>
        <v/>
      </c>
      <c r="K542" s="119" t="str">
        <f>IF('Falls Diary'!F542="","",(IF(Graphs!$C$15="all","yes",(IF(Graphs!$C$15=Table6[[#This Row],[Resident''s name]],"yes","no")))))</f>
        <v/>
      </c>
      <c r="L542" s="119" t="str">
        <f t="shared" si="45"/>
        <v/>
      </c>
      <c r="M542" s="120"/>
      <c r="N542" s="121" t="str">
        <f t="shared" si="46"/>
        <v/>
      </c>
      <c r="O542" s="113"/>
      <c r="P542" s="128"/>
      <c r="Q542" s="125"/>
      <c r="R542" s="83"/>
      <c r="S542" s="125"/>
      <c r="T542" s="83"/>
      <c r="U542" s="83"/>
      <c r="V542" s="83"/>
      <c r="W542" s="125"/>
      <c r="X542" s="63"/>
      <c r="Y542" s="125"/>
      <c r="Z542" s="125"/>
      <c r="AA542" s="126"/>
    </row>
    <row r="543" spans="1:27">
      <c r="A543" s="112"/>
      <c r="B543" s="83"/>
      <c r="C543" s="83"/>
      <c r="D543" s="191" t="s">
        <v>150</v>
      </c>
      <c r="E543" s="114" t="str">
        <f>IF(D543="","",(VLOOKUP(D543,'ENTER your residents names, etc'!$B$7:$C$256,2,FALSE)))</f>
        <v/>
      </c>
      <c r="F543" s="115"/>
      <c r="G543" s="116" t="str">
        <f t="shared" si="43"/>
        <v/>
      </c>
      <c r="H543" s="117" t="str">
        <f t="shared" si="44"/>
        <v/>
      </c>
      <c r="I543" s="118" t="str">
        <f t="shared" si="47"/>
        <v/>
      </c>
      <c r="J543" s="119" t="str">
        <f>IF('Falls Diary'!F543="","",IF(AND('Falls Diary'!F543&gt;=Graphs!$C$13,'Falls Diary'!F543&lt;=Graphs!$C$14),"yes","no"))</f>
        <v/>
      </c>
      <c r="K543" s="119" t="str">
        <f>IF('Falls Diary'!F543="","",(IF(Graphs!$C$15="all","yes",(IF(Graphs!$C$15=Table6[[#This Row],[Resident''s name]],"yes","no")))))</f>
        <v/>
      </c>
      <c r="L543" s="119" t="str">
        <f t="shared" si="45"/>
        <v/>
      </c>
      <c r="M543" s="120"/>
      <c r="N543" s="121" t="str">
        <f t="shared" si="46"/>
        <v/>
      </c>
      <c r="O543" s="113"/>
      <c r="P543" s="128"/>
      <c r="Q543" s="125"/>
      <c r="R543" s="83"/>
      <c r="S543" s="125"/>
      <c r="T543" s="83"/>
      <c r="U543" s="83"/>
      <c r="V543" s="83"/>
      <c r="W543" s="125"/>
      <c r="X543" s="63"/>
      <c r="Y543" s="125"/>
      <c r="Z543" s="125"/>
      <c r="AA543" s="126"/>
    </row>
    <row r="544" spans="1:27">
      <c r="A544" s="112"/>
      <c r="B544" s="83"/>
      <c r="C544" s="83"/>
      <c r="D544" s="191" t="s">
        <v>150</v>
      </c>
      <c r="E544" s="114" t="str">
        <f>IF(D544="","",(VLOOKUP(D544,'ENTER your residents names, etc'!$B$7:$C$256,2,FALSE)))</f>
        <v/>
      </c>
      <c r="F544" s="115"/>
      <c r="G544" s="116" t="str">
        <f t="shared" si="43"/>
        <v/>
      </c>
      <c r="H544" s="117" t="str">
        <f t="shared" si="44"/>
        <v/>
      </c>
      <c r="I544" s="118" t="str">
        <f t="shared" si="47"/>
        <v/>
      </c>
      <c r="J544" s="119" t="str">
        <f>IF('Falls Diary'!F544="","",IF(AND('Falls Diary'!F544&gt;=Graphs!$C$13,'Falls Diary'!F544&lt;=Graphs!$C$14),"yes","no"))</f>
        <v/>
      </c>
      <c r="K544" s="119" t="str">
        <f>IF('Falls Diary'!F544="","",(IF(Graphs!$C$15="all","yes",(IF(Graphs!$C$15=Table6[[#This Row],[Resident''s name]],"yes","no")))))</f>
        <v/>
      </c>
      <c r="L544" s="119" t="str">
        <f t="shared" si="45"/>
        <v/>
      </c>
      <c r="M544" s="120"/>
      <c r="N544" s="121" t="str">
        <f t="shared" si="46"/>
        <v/>
      </c>
      <c r="O544" s="113"/>
      <c r="P544" s="128"/>
      <c r="Q544" s="125"/>
      <c r="R544" s="83"/>
      <c r="S544" s="125"/>
      <c r="T544" s="83"/>
      <c r="U544" s="83"/>
      <c r="V544" s="83"/>
      <c r="W544" s="125"/>
      <c r="X544" s="63"/>
      <c r="Y544" s="125"/>
      <c r="Z544" s="125"/>
      <c r="AA544" s="126"/>
    </row>
    <row r="545" spans="1:27">
      <c r="A545" s="112"/>
      <c r="B545" s="83"/>
      <c r="C545" s="83"/>
      <c r="D545" s="191" t="s">
        <v>150</v>
      </c>
      <c r="E545" s="114" t="str">
        <f>IF(D545="","",(VLOOKUP(D545,'ENTER your residents names, etc'!$B$7:$C$256,2,FALSE)))</f>
        <v/>
      </c>
      <c r="F545" s="115"/>
      <c r="G545" s="116" t="str">
        <f t="shared" si="43"/>
        <v/>
      </c>
      <c r="H545" s="117" t="str">
        <f t="shared" si="44"/>
        <v/>
      </c>
      <c r="I545" s="118" t="str">
        <f t="shared" si="47"/>
        <v/>
      </c>
      <c r="J545" s="119" t="str">
        <f>IF('Falls Diary'!F545="","",IF(AND('Falls Diary'!F545&gt;=Graphs!$C$13,'Falls Diary'!F545&lt;=Graphs!$C$14),"yes","no"))</f>
        <v/>
      </c>
      <c r="K545" s="119" t="str">
        <f>IF('Falls Diary'!F545="","",(IF(Graphs!$C$15="all","yes",(IF(Graphs!$C$15=Table6[[#This Row],[Resident''s name]],"yes","no")))))</f>
        <v/>
      </c>
      <c r="L545" s="119" t="str">
        <f t="shared" si="45"/>
        <v/>
      </c>
      <c r="M545" s="120"/>
      <c r="N545" s="121" t="str">
        <f t="shared" si="46"/>
        <v/>
      </c>
      <c r="O545" s="113"/>
      <c r="P545" s="128"/>
      <c r="Q545" s="125"/>
      <c r="R545" s="83"/>
      <c r="S545" s="125"/>
      <c r="T545" s="83"/>
      <c r="U545" s="83"/>
      <c r="V545" s="83"/>
      <c r="W545" s="125"/>
      <c r="X545" s="63"/>
      <c r="Y545" s="125"/>
      <c r="Z545" s="125"/>
      <c r="AA545" s="126"/>
    </row>
    <row r="546" spans="1:27">
      <c r="A546" s="112"/>
      <c r="B546" s="83"/>
      <c r="C546" s="83"/>
      <c r="D546" s="191" t="s">
        <v>150</v>
      </c>
      <c r="E546" s="114" t="str">
        <f>IF(D546="","",(VLOOKUP(D546,'ENTER your residents names, etc'!$B$7:$C$256,2,FALSE)))</f>
        <v/>
      </c>
      <c r="F546" s="115"/>
      <c r="G546" s="116" t="str">
        <f t="shared" si="43"/>
        <v/>
      </c>
      <c r="H546" s="117" t="str">
        <f t="shared" si="44"/>
        <v/>
      </c>
      <c r="I546" s="118" t="str">
        <f t="shared" si="47"/>
        <v/>
      </c>
      <c r="J546" s="119" t="str">
        <f>IF('Falls Diary'!F546="","",IF(AND('Falls Diary'!F546&gt;=Graphs!$C$13,'Falls Diary'!F546&lt;=Graphs!$C$14),"yes","no"))</f>
        <v/>
      </c>
      <c r="K546" s="119" t="str">
        <f>IF('Falls Diary'!F546="","",(IF(Graphs!$C$15="all","yes",(IF(Graphs!$C$15=Table6[[#This Row],[Resident''s name]],"yes","no")))))</f>
        <v/>
      </c>
      <c r="L546" s="119" t="str">
        <f t="shared" si="45"/>
        <v/>
      </c>
      <c r="M546" s="120"/>
      <c r="N546" s="121" t="str">
        <f t="shared" si="46"/>
        <v/>
      </c>
      <c r="O546" s="113"/>
      <c r="P546" s="128"/>
      <c r="Q546" s="125"/>
      <c r="R546" s="83"/>
      <c r="S546" s="125"/>
      <c r="T546" s="83"/>
      <c r="U546" s="83"/>
      <c r="V546" s="83"/>
      <c r="W546" s="125"/>
      <c r="X546" s="63"/>
      <c r="Y546" s="125"/>
      <c r="Z546" s="125"/>
      <c r="AA546" s="126"/>
    </row>
    <row r="547" spans="1:27">
      <c r="A547" s="112"/>
      <c r="B547" s="83"/>
      <c r="C547" s="83"/>
      <c r="D547" s="191" t="s">
        <v>150</v>
      </c>
      <c r="E547" s="114" t="str">
        <f>IF(D547="","",(VLOOKUP(D547,'ENTER your residents names, etc'!$B$7:$C$256,2,FALSE)))</f>
        <v/>
      </c>
      <c r="F547" s="115"/>
      <c r="G547" s="116" t="str">
        <f t="shared" si="43"/>
        <v/>
      </c>
      <c r="H547" s="117" t="str">
        <f t="shared" si="44"/>
        <v/>
      </c>
      <c r="I547" s="118" t="str">
        <f t="shared" si="47"/>
        <v/>
      </c>
      <c r="J547" s="119" t="str">
        <f>IF('Falls Diary'!F547="","",IF(AND('Falls Diary'!F547&gt;=Graphs!$C$13,'Falls Diary'!F547&lt;=Graphs!$C$14),"yes","no"))</f>
        <v/>
      </c>
      <c r="K547" s="119" t="str">
        <f>IF('Falls Diary'!F547="","",(IF(Graphs!$C$15="all","yes",(IF(Graphs!$C$15=Table6[[#This Row],[Resident''s name]],"yes","no")))))</f>
        <v/>
      </c>
      <c r="L547" s="119" t="str">
        <f t="shared" si="45"/>
        <v/>
      </c>
      <c r="M547" s="120"/>
      <c r="N547" s="121" t="str">
        <f t="shared" si="46"/>
        <v/>
      </c>
      <c r="O547" s="113"/>
      <c r="P547" s="128"/>
      <c r="Q547" s="125"/>
      <c r="R547" s="83"/>
      <c r="S547" s="125"/>
      <c r="T547" s="83"/>
      <c r="U547" s="83"/>
      <c r="V547" s="83"/>
      <c r="W547" s="125"/>
      <c r="X547" s="63"/>
      <c r="Y547" s="125"/>
      <c r="Z547" s="125"/>
      <c r="AA547" s="126"/>
    </row>
    <row r="548" spans="1:27">
      <c r="A548" s="112"/>
      <c r="B548" s="83"/>
      <c r="C548" s="83"/>
      <c r="D548" s="191" t="s">
        <v>150</v>
      </c>
      <c r="E548" s="114" t="str">
        <f>IF(D548="","",(VLOOKUP(D548,'ENTER your residents names, etc'!$B$7:$C$256,2,FALSE)))</f>
        <v/>
      </c>
      <c r="F548" s="115"/>
      <c r="G548" s="116" t="str">
        <f t="shared" si="43"/>
        <v/>
      </c>
      <c r="H548" s="117" t="str">
        <f t="shared" si="44"/>
        <v/>
      </c>
      <c r="I548" s="118" t="str">
        <f t="shared" si="47"/>
        <v/>
      </c>
      <c r="J548" s="119" t="str">
        <f>IF('Falls Diary'!F548="","",IF(AND('Falls Diary'!F548&gt;=Graphs!$C$13,'Falls Diary'!F548&lt;=Graphs!$C$14),"yes","no"))</f>
        <v/>
      </c>
      <c r="K548" s="119" t="str">
        <f>IF('Falls Diary'!F548="","",(IF(Graphs!$C$15="all","yes",(IF(Graphs!$C$15=Table6[[#This Row],[Resident''s name]],"yes","no")))))</f>
        <v/>
      </c>
      <c r="L548" s="119" t="str">
        <f t="shared" si="45"/>
        <v/>
      </c>
      <c r="M548" s="120"/>
      <c r="N548" s="121" t="str">
        <f t="shared" si="46"/>
        <v/>
      </c>
      <c r="O548" s="113"/>
      <c r="P548" s="128"/>
      <c r="Q548" s="125"/>
      <c r="R548" s="83"/>
      <c r="S548" s="125"/>
      <c r="T548" s="83"/>
      <c r="U548" s="83"/>
      <c r="V548" s="83"/>
      <c r="W548" s="125"/>
      <c r="X548" s="63"/>
      <c r="Y548" s="125"/>
      <c r="Z548" s="125"/>
      <c r="AA548" s="126"/>
    </row>
    <row r="549" spans="1:27">
      <c r="A549" s="112"/>
      <c r="B549" s="83"/>
      <c r="C549" s="83"/>
      <c r="D549" s="191" t="s">
        <v>150</v>
      </c>
      <c r="E549" s="114" t="str">
        <f>IF(D549="","",(VLOOKUP(D549,'ENTER your residents names, etc'!$B$7:$C$256,2,FALSE)))</f>
        <v/>
      </c>
      <c r="F549" s="115"/>
      <c r="G549" s="116" t="str">
        <f t="shared" si="43"/>
        <v/>
      </c>
      <c r="H549" s="117" t="str">
        <f t="shared" si="44"/>
        <v/>
      </c>
      <c r="I549" s="118" t="str">
        <f t="shared" si="47"/>
        <v/>
      </c>
      <c r="J549" s="119" t="str">
        <f>IF('Falls Diary'!F549="","",IF(AND('Falls Diary'!F549&gt;=Graphs!$C$13,'Falls Diary'!F549&lt;=Graphs!$C$14),"yes","no"))</f>
        <v/>
      </c>
      <c r="K549" s="119" t="str">
        <f>IF('Falls Diary'!F549="","",(IF(Graphs!$C$15="all","yes",(IF(Graphs!$C$15=Table6[[#This Row],[Resident''s name]],"yes","no")))))</f>
        <v/>
      </c>
      <c r="L549" s="119" t="str">
        <f t="shared" si="45"/>
        <v/>
      </c>
      <c r="M549" s="120"/>
      <c r="N549" s="121" t="str">
        <f t="shared" si="46"/>
        <v/>
      </c>
      <c r="O549" s="113"/>
      <c r="P549" s="128"/>
      <c r="Q549" s="125"/>
      <c r="R549" s="83"/>
      <c r="S549" s="125"/>
      <c r="T549" s="83"/>
      <c r="U549" s="83"/>
      <c r="V549" s="83"/>
      <c r="W549" s="125"/>
      <c r="X549" s="63"/>
      <c r="Y549" s="125"/>
      <c r="Z549" s="125"/>
      <c r="AA549" s="126"/>
    </row>
    <row r="550" spans="1:27">
      <c r="A550" s="112"/>
      <c r="B550" s="83"/>
      <c r="C550" s="83"/>
      <c r="D550" s="191" t="s">
        <v>150</v>
      </c>
      <c r="E550" s="114" t="str">
        <f>IF(D550="","",(VLOOKUP(D550,'ENTER your residents names, etc'!$B$7:$C$256,2,FALSE)))</f>
        <v/>
      </c>
      <c r="F550" s="115"/>
      <c r="G550" s="116" t="str">
        <f t="shared" si="43"/>
        <v/>
      </c>
      <c r="H550" s="117" t="str">
        <f t="shared" si="44"/>
        <v/>
      </c>
      <c r="I550" s="118" t="str">
        <f t="shared" si="47"/>
        <v/>
      </c>
      <c r="J550" s="119" t="str">
        <f>IF('Falls Diary'!F550="","",IF(AND('Falls Diary'!F550&gt;=Graphs!$C$13,'Falls Diary'!F550&lt;=Graphs!$C$14),"yes","no"))</f>
        <v/>
      </c>
      <c r="K550" s="119" t="str">
        <f>IF('Falls Diary'!F550="","",(IF(Graphs!$C$15="all","yes",(IF(Graphs!$C$15=Table6[[#This Row],[Resident''s name]],"yes","no")))))</f>
        <v/>
      </c>
      <c r="L550" s="119" t="str">
        <f t="shared" si="45"/>
        <v/>
      </c>
      <c r="M550" s="120"/>
      <c r="N550" s="121" t="str">
        <f t="shared" si="46"/>
        <v/>
      </c>
      <c r="O550" s="113"/>
      <c r="P550" s="128"/>
      <c r="Q550" s="125"/>
      <c r="R550" s="83"/>
      <c r="S550" s="125"/>
      <c r="T550" s="83"/>
      <c r="U550" s="83"/>
      <c r="V550" s="83"/>
      <c r="W550" s="125"/>
      <c r="X550" s="63"/>
      <c r="Y550" s="125"/>
      <c r="Z550" s="125"/>
      <c r="AA550" s="126"/>
    </row>
    <row r="551" spans="1:27">
      <c r="A551" s="112"/>
      <c r="B551" s="83"/>
      <c r="C551" s="83"/>
      <c r="D551" s="191" t="s">
        <v>150</v>
      </c>
      <c r="E551" s="114" t="str">
        <f>IF(D551="","",(VLOOKUP(D551,'ENTER your residents names, etc'!$B$7:$C$256,2,FALSE)))</f>
        <v/>
      </c>
      <c r="F551" s="115"/>
      <c r="G551" s="116" t="str">
        <f t="shared" si="43"/>
        <v/>
      </c>
      <c r="H551" s="117" t="str">
        <f t="shared" si="44"/>
        <v/>
      </c>
      <c r="I551" s="118" t="str">
        <f t="shared" si="47"/>
        <v/>
      </c>
      <c r="J551" s="119" t="str">
        <f>IF('Falls Diary'!F551="","",IF(AND('Falls Diary'!F551&gt;=Graphs!$C$13,'Falls Diary'!F551&lt;=Graphs!$C$14),"yes","no"))</f>
        <v/>
      </c>
      <c r="K551" s="119" t="str">
        <f>IF('Falls Diary'!F551="","",(IF(Graphs!$C$15="all","yes",(IF(Graphs!$C$15=Table6[[#This Row],[Resident''s name]],"yes","no")))))</f>
        <v/>
      </c>
      <c r="L551" s="119" t="str">
        <f t="shared" si="45"/>
        <v/>
      </c>
      <c r="M551" s="120"/>
      <c r="N551" s="121" t="str">
        <f t="shared" si="46"/>
        <v/>
      </c>
      <c r="O551" s="113"/>
      <c r="P551" s="128"/>
      <c r="Q551" s="125"/>
      <c r="R551" s="83"/>
      <c r="S551" s="125"/>
      <c r="T551" s="83"/>
      <c r="U551" s="83"/>
      <c r="V551" s="83"/>
      <c r="W551" s="125"/>
      <c r="X551" s="63"/>
      <c r="Y551" s="125"/>
      <c r="Z551" s="125"/>
      <c r="AA551" s="126"/>
    </row>
    <row r="552" spans="1:27">
      <c r="A552" s="112"/>
      <c r="B552" s="83"/>
      <c r="C552" s="83"/>
      <c r="D552" s="191" t="s">
        <v>150</v>
      </c>
      <c r="E552" s="114" t="str">
        <f>IF(D552="","",(VLOOKUP(D552,'ENTER your residents names, etc'!$B$7:$C$256,2,FALSE)))</f>
        <v/>
      </c>
      <c r="F552" s="115"/>
      <c r="G552" s="116" t="str">
        <f t="shared" si="43"/>
        <v/>
      </c>
      <c r="H552" s="117" t="str">
        <f t="shared" si="44"/>
        <v/>
      </c>
      <c r="I552" s="118" t="str">
        <f t="shared" si="47"/>
        <v/>
      </c>
      <c r="J552" s="119" t="str">
        <f>IF('Falls Diary'!F552="","",IF(AND('Falls Diary'!F552&gt;=Graphs!$C$13,'Falls Diary'!F552&lt;=Graphs!$C$14),"yes","no"))</f>
        <v/>
      </c>
      <c r="K552" s="119" t="str">
        <f>IF('Falls Diary'!F552="","",(IF(Graphs!$C$15="all","yes",(IF(Graphs!$C$15=Table6[[#This Row],[Resident''s name]],"yes","no")))))</f>
        <v/>
      </c>
      <c r="L552" s="119" t="str">
        <f t="shared" si="45"/>
        <v/>
      </c>
      <c r="M552" s="120"/>
      <c r="N552" s="121" t="str">
        <f t="shared" si="46"/>
        <v/>
      </c>
      <c r="O552" s="113"/>
      <c r="P552" s="128"/>
      <c r="Q552" s="125"/>
      <c r="R552" s="83"/>
      <c r="S552" s="125"/>
      <c r="T552" s="83"/>
      <c r="U552" s="83"/>
      <c r="V552" s="83"/>
      <c r="W552" s="125"/>
      <c r="X552" s="63"/>
      <c r="Y552" s="125"/>
      <c r="Z552" s="125"/>
      <c r="AA552" s="126"/>
    </row>
    <row r="553" spans="1:27">
      <c r="A553" s="112"/>
      <c r="B553" s="83"/>
      <c r="C553" s="83"/>
      <c r="D553" s="191" t="s">
        <v>150</v>
      </c>
      <c r="E553" s="114" t="str">
        <f>IF(D553="","",(VLOOKUP(D553,'ENTER your residents names, etc'!$B$7:$C$256,2,FALSE)))</f>
        <v/>
      </c>
      <c r="F553" s="115"/>
      <c r="G553" s="116" t="str">
        <f t="shared" si="43"/>
        <v/>
      </c>
      <c r="H553" s="117" t="str">
        <f t="shared" si="44"/>
        <v/>
      </c>
      <c r="I553" s="118" t="str">
        <f t="shared" si="47"/>
        <v/>
      </c>
      <c r="J553" s="119" t="str">
        <f>IF('Falls Diary'!F553="","",IF(AND('Falls Diary'!F553&gt;=Graphs!$C$13,'Falls Diary'!F553&lt;=Graphs!$C$14),"yes","no"))</f>
        <v/>
      </c>
      <c r="K553" s="119" t="str">
        <f>IF('Falls Diary'!F553="","",(IF(Graphs!$C$15="all","yes",(IF(Graphs!$C$15=Table6[[#This Row],[Resident''s name]],"yes","no")))))</f>
        <v/>
      </c>
      <c r="L553" s="119" t="str">
        <f t="shared" si="45"/>
        <v/>
      </c>
      <c r="M553" s="120"/>
      <c r="N553" s="121" t="str">
        <f t="shared" si="46"/>
        <v/>
      </c>
      <c r="O553" s="113"/>
      <c r="P553" s="128"/>
      <c r="Q553" s="125"/>
      <c r="R553" s="83"/>
      <c r="S553" s="125"/>
      <c r="T553" s="83"/>
      <c r="U553" s="83"/>
      <c r="V553" s="83"/>
      <c r="W553" s="125"/>
      <c r="X553" s="63"/>
      <c r="Y553" s="125"/>
      <c r="Z553" s="125"/>
      <c r="AA553" s="126"/>
    </row>
    <row r="554" spans="1:27">
      <c r="A554" s="112"/>
      <c r="B554" s="83"/>
      <c r="C554" s="83"/>
      <c r="D554" s="191" t="s">
        <v>150</v>
      </c>
      <c r="E554" s="114" t="str">
        <f>IF(D554="","",(VLOOKUP(D554,'ENTER your residents names, etc'!$B$7:$C$256,2,FALSE)))</f>
        <v/>
      </c>
      <c r="F554" s="115"/>
      <c r="G554" s="116" t="str">
        <f t="shared" si="43"/>
        <v/>
      </c>
      <c r="H554" s="117" t="str">
        <f t="shared" si="44"/>
        <v/>
      </c>
      <c r="I554" s="118" t="str">
        <f t="shared" si="47"/>
        <v/>
      </c>
      <c r="J554" s="119" t="str">
        <f>IF('Falls Diary'!F554="","",IF(AND('Falls Diary'!F554&gt;=Graphs!$C$13,'Falls Diary'!F554&lt;=Graphs!$C$14),"yes","no"))</f>
        <v/>
      </c>
      <c r="K554" s="119" t="str">
        <f>IF('Falls Diary'!F554="","",(IF(Graphs!$C$15="all","yes",(IF(Graphs!$C$15=Table6[[#This Row],[Resident''s name]],"yes","no")))))</f>
        <v/>
      </c>
      <c r="L554" s="119" t="str">
        <f t="shared" si="45"/>
        <v/>
      </c>
      <c r="M554" s="120"/>
      <c r="N554" s="121" t="str">
        <f t="shared" si="46"/>
        <v/>
      </c>
      <c r="O554" s="113"/>
      <c r="P554" s="128"/>
      <c r="Q554" s="125"/>
      <c r="R554" s="83"/>
      <c r="S554" s="125"/>
      <c r="T554" s="83"/>
      <c r="U554" s="83"/>
      <c r="V554" s="83"/>
      <c r="W554" s="125"/>
      <c r="X554" s="63"/>
      <c r="Y554" s="125"/>
      <c r="Z554" s="125"/>
      <c r="AA554" s="126"/>
    </row>
    <row r="555" spans="1:27">
      <c r="A555" s="112"/>
      <c r="B555" s="83"/>
      <c r="C555" s="83"/>
      <c r="D555" s="191" t="s">
        <v>150</v>
      </c>
      <c r="E555" s="114" t="str">
        <f>IF(D555="","",(VLOOKUP(D555,'ENTER your residents names, etc'!$B$7:$C$256,2,FALSE)))</f>
        <v/>
      </c>
      <c r="F555" s="115"/>
      <c r="G555" s="116" t="str">
        <f t="shared" si="43"/>
        <v/>
      </c>
      <c r="H555" s="117" t="str">
        <f t="shared" si="44"/>
        <v/>
      </c>
      <c r="I555" s="118" t="str">
        <f t="shared" si="47"/>
        <v/>
      </c>
      <c r="J555" s="119" t="str">
        <f>IF('Falls Diary'!F555="","",IF(AND('Falls Diary'!F555&gt;=Graphs!$C$13,'Falls Diary'!F555&lt;=Graphs!$C$14),"yes","no"))</f>
        <v/>
      </c>
      <c r="K555" s="119" t="str">
        <f>IF('Falls Diary'!F555="","",(IF(Graphs!$C$15="all","yes",(IF(Graphs!$C$15=Table6[[#This Row],[Resident''s name]],"yes","no")))))</f>
        <v/>
      </c>
      <c r="L555" s="119" t="str">
        <f t="shared" si="45"/>
        <v/>
      </c>
      <c r="M555" s="120"/>
      <c r="N555" s="121" t="str">
        <f t="shared" si="46"/>
        <v/>
      </c>
      <c r="O555" s="113"/>
      <c r="P555" s="128"/>
      <c r="Q555" s="125"/>
      <c r="R555" s="83"/>
      <c r="S555" s="125"/>
      <c r="T555" s="83"/>
      <c r="U555" s="83"/>
      <c r="V555" s="83"/>
      <c r="W555" s="125"/>
      <c r="X555" s="63"/>
      <c r="Y555" s="125"/>
      <c r="Z555" s="125"/>
      <c r="AA555" s="126"/>
    </row>
    <row r="556" spans="1:27">
      <c r="A556" s="112"/>
      <c r="B556" s="83"/>
      <c r="C556" s="83"/>
      <c r="D556" s="191" t="s">
        <v>150</v>
      </c>
      <c r="E556" s="114" t="str">
        <f>IF(D556="","",(VLOOKUP(D556,'ENTER your residents names, etc'!$B$7:$C$256,2,FALSE)))</f>
        <v/>
      </c>
      <c r="F556" s="115"/>
      <c r="G556" s="116" t="str">
        <f t="shared" si="43"/>
        <v/>
      </c>
      <c r="H556" s="117" t="str">
        <f t="shared" si="44"/>
        <v/>
      </c>
      <c r="I556" s="118" t="str">
        <f t="shared" si="47"/>
        <v/>
      </c>
      <c r="J556" s="119" t="str">
        <f>IF('Falls Diary'!F556="","",IF(AND('Falls Diary'!F556&gt;=Graphs!$C$13,'Falls Diary'!F556&lt;=Graphs!$C$14),"yes","no"))</f>
        <v/>
      </c>
      <c r="K556" s="119" t="str">
        <f>IF('Falls Diary'!F556="","",(IF(Graphs!$C$15="all","yes",(IF(Graphs!$C$15=Table6[[#This Row],[Resident''s name]],"yes","no")))))</f>
        <v/>
      </c>
      <c r="L556" s="119" t="str">
        <f t="shared" si="45"/>
        <v/>
      </c>
      <c r="M556" s="120"/>
      <c r="N556" s="121" t="str">
        <f t="shared" si="46"/>
        <v/>
      </c>
      <c r="O556" s="113"/>
      <c r="P556" s="128"/>
      <c r="Q556" s="125"/>
      <c r="R556" s="83"/>
      <c r="S556" s="125"/>
      <c r="T556" s="83"/>
      <c r="U556" s="83"/>
      <c r="V556" s="83"/>
      <c r="W556" s="125"/>
      <c r="X556" s="63"/>
      <c r="Y556" s="125"/>
      <c r="Z556" s="125"/>
      <c r="AA556" s="126"/>
    </row>
    <row r="557" spans="1:27">
      <c r="A557" s="112"/>
      <c r="B557" s="83"/>
      <c r="C557" s="83"/>
      <c r="D557" s="191" t="s">
        <v>150</v>
      </c>
      <c r="E557" s="114" t="str">
        <f>IF(D557="","",(VLOOKUP(D557,'ENTER your residents names, etc'!$B$7:$C$256,2,FALSE)))</f>
        <v/>
      </c>
      <c r="F557" s="115"/>
      <c r="G557" s="116" t="str">
        <f t="shared" si="43"/>
        <v/>
      </c>
      <c r="H557" s="117" t="str">
        <f t="shared" si="44"/>
        <v/>
      </c>
      <c r="I557" s="118" t="str">
        <f t="shared" si="47"/>
        <v/>
      </c>
      <c r="J557" s="119" t="str">
        <f>IF('Falls Diary'!F557="","",IF(AND('Falls Diary'!F557&gt;=Graphs!$C$13,'Falls Diary'!F557&lt;=Graphs!$C$14),"yes","no"))</f>
        <v/>
      </c>
      <c r="K557" s="119" t="str">
        <f>IF('Falls Diary'!F557="","",(IF(Graphs!$C$15="all","yes",(IF(Graphs!$C$15=Table6[[#This Row],[Resident''s name]],"yes","no")))))</f>
        <v/>
      </c>
      <c r="L557" s="119" t="str">
        <f t="shared" si="45"/>
        <v/>
      </c>
      <c r="M557" s="120"/>
      <c r="N557" s="121" t="str">
        <f t="shared" si="46"/>
        <v/>
      </c>
      <c r="O557" s="113"/>
      <c r="P557" s="128"/>
      <c r="Q557" s="125"/>
      <c r="R557" s="83"/>
      <c r="S557" s="125"/>
      <c r="T557" s="83"/>
      <c r="U557" s="83"/>
      <c r="V557" s="83"/>
      <c r="W557" s="125"/>
      <c r="X557" s="63"/>
      <c r="Y557" s="125"/>
      <c r="Z557" s="125"/>
      <c r="AA557" s="126"/>
    </row>
    <row r="558" spans="1:27">
      <c r="A558" s="112"/>
      <c r="B558" s="83"/>
      <c r="C558" s="83"/>
      <c r="D558" s="191" t="s">
        <v>150</v>
      </c>
      <c r="E558" s="114" t="str">
        <f>IF(D558="","",(VLOOKUP(D558,'ENTER your residents names, etc'!$B$7:$C$256,2,FALSE)))</f>
        <v/>
      </c>
      <c r="F558" s="115"/>
      <c r="G558" s="116" t="str">
        <f t="shared" si="43"/>
        <v/>
      </c>
      <c r="H558" s="117" t="str">
        <f t="shared" si="44"/>
        <v/>
      </c>
      <c r="I558" s="118" t="str">
        <f t="shared" si="47"/>
        <v/>
      </c>
      <c r="J558" s="119" t="str">
        <f>IF('Falls Diary'!F558="","",IF(AND('Falls Diary'!F558&gt;=Graphs!$C$13,'Falls Diary'!F558&lt;=Graphs!$C$14),"yes","no"))</f>
        <v/>
      </c>
      <c r="K558" s="119" t="str">
        <f>IF('Falls Diary'!F558="","",(IF(Graphs!$C$15="all","yes",(IF(Graphs!$C$15=Table6[[#This Row],[Resident''s name]],"yes","no")))))</f>
        <v/>
      </c>
      <c r="L558" s="119" t="str">
        <f t="shared" si="45"/>
        <v/>
      </c>
      <c r="M558" s="120"/>
      <c r="N558" s="121" t="str">
        <f t="shared" si="46"/>
        <v/>
      </c>
      <c r="O558" s="113"/>
      <c r="P558" s="128"/>
      <c r="Q558" s="125"/>
      <c r="R558" s="83"/>
      <c r="S558" s="125"/>
      <c r="T558" s="83"/>
      <c r="U558" s="83"/>
      <c r="V558" s="83"/>
      <c r="W558" s="125"/>
      <c r="X558" s="63"/>
      <c r="Y558" s="125"/>
      <c r="Z558" s="125"/>
      <c r="AA558" s="126"/>
    </row>
    <row r="559" spans="1:27">
      <c r="A559" s="112"/>
      <c r="B559" s="83"/>
      <c r="C559" s="83"/>
      <c r="D559" s="191" t="s">
        <v>150</v>
      </c>
      <c r="E559" s="114" t="str">
        <f>IF(D559="","",(VLOOKUP(D559,'ENTER your residents names, etc'!$B$7:$C$256,2,FALSE)))</f>
        <v/>
      </c>
      <c r="F559" s="115"/>
      <c r="G559" s="116" t="str">
        <f t="shared" si="43"/>
        <v/>
      </c>
      <c r="H559" s="117" t="str">
        <f t="shared" si="44"/>
        <v/>
      </c>
      <c r="I559" s="118" t="str">
        <f t="shared" si="47"/>
        <v/>
      </c>
      <c r="J559" s="119" t="str">
        <f>IF('Falls Diary'!F559="","",IF(AND('Falls Diary'!F559&gt;=Graphs!$C$13,'Falls Diary'!F559&lt;=Graphs!$C$14),"yes","no"))</f>
        <v/>
      </c>
      <c r="K559" s="119" t="str">
        <f>IF('Falls Diary'!F559="","",(IF(Graphs!$C$15="all","yes",(IF(Graphs!$C$15=Table6[[#This Row],[Resident''s name]],"yes","no")))))</f>
        <v/>
      </c>
      <c r="L559" s="119" t="str">
        <f t="shared" si="45"/>
        <v/>
      </c>
      <c r="M559" s="120"/>
      <c r="N559" s="121" t="str">
        <f t="shared" si="46"/>
        <v/>
      </c>
      <c r="O559" s="113"/>
      <c r="P559" s="128"/>
      <c r="Q559" s="125"/>
      <c r="R559" s="83"/>
      <c r="S559" s="125"/>
      <c r="T559" s="83"/>
      <c r="U559" s="83"/>
      <c r="V559" s="83"/>
      <c r="W559" s="125"/>
      <c r="X559" s="63"/>
      <c r="Y559" s="125"/>
      <c r="Z559" s="125"/>
      <c r="AA559" s="126"/>
    </row>
    <row r="560" spans="1:27">
      <c r="A560" s="112"/>
      <c r="B560" s="83"/>
      <c r="C560" s="83"/>
      <c r="D560" s="191" t="s">
        <v>150</v>
      </c>
      <c r="E560" s="114" t="str">
        <f>IF(D560="","",(VLOOKUP(D560,'ENTER your residents names, etc'!$B$7:$C$256,2,FALSE)))</f>
        <v/>
      </c>
      <c r="F560" s="115"/>
      <c r="G560" s="116" t="str">
        <f t="shared" si="43"/>
        <v/>
      </c>
      <c r="H560" s="117" t="str">
        <f t="shared" si="44"/>
        <v/>
      </c>
      <c r="I560" s="118" t="str">
        <f t="shared" si="47"/>
        <v/>
      </c>
      <c r="J560" s="119" t="str">
        <f>IF('Falls Diary'!F560="","",IF(AND('Falls Diary'!F560&gt;=Graphs!$C$13,'Falls Diary'!F560&lt;=Graphs!$C$14),"yes","no"))</f>
        <v/>
      </c>
      <c r="K560" s="119" t="str">
        <f>IF('Falls Diary'!F560="","",(IF(Graphs!$C$15="all","yes",(IF(Graphs!$C$15=Table6[[#This Row],[Resident''s name]],"yes","no")))))</f>
        <v/>
      </c>
      <c r="L560" s="119" t="str">
        <f t="shared" si="45"/>
        <v/>
      </c>
      <c r="M560" s="120"/>
      <c r="N560" s="121" t="str">
        <f t="shared" si="46"/>
        <v/>
      </c>
      <c r="O560" s="113"/>
      <c r="P560" s="128"/>
      <c r="Q560" s="125"/>
      <c r="R560" s="83"/>
      <c r="S560" s="125"/>
      <c r="T560" s="83"/>
      <c r="U560" s="83"/>
      <c r="V560" s="83"/>
      <c r="W560" s="125"/>
      <c r="X560" s="63"/>
      <c r="Y560" s="125"/>
      <c r="Z560" s="125"/>
      <c r="AA560" s="126"/>
    </row>
    <row r="561" spans="1:27">
      <c r="A561" s="112"/>
      <c r="B561" s="83"/>
      <c r="C561" s="83"/>
      <c r="D561" s="191" t="s">
        <v>150</v>
      </c>
      <c r="E561" s="114" t="str">
        <f>IF(D561="","",(VLOOKUP(D561,'ENTER your residents names, etc'!$B$7:$C$256,2,FALSE)))</f>
        <v/>
      </c>
      <c r="F561" s="115"/>
      <c r="G561" s="116" t="str">
        <f t="shared" si="43"/>
        <v/>
      </c>
      <c r="H561" s="117" t="str">
        <f t="shared" si="44"/>
        <v/>
      </c>
      <c r="I561" s="118" t="str">
        <f t="shared" si="47"/>
        <v/>
      </c>
      <c r="J561" s="119" t="str">
        <f>IF('Falls Diary'!F561="","",IF(AND('Falls Diary'!F561&gt;=Graphs!$C$13,'Falls Diary'!F561&lt;=Graphs!$C$14),"yes","no"))</f>
        <v/>
      </c>
      <c r="K561" s="119" t="str">
        <f>IF('Falls Diary'!F561="","",(IF(Graphs!$C$15="all","yes",(IF(Graphs!$C$15=Table6[[#This Row],[Resident''s name]],"yes","no")))))</f>
        <v/>
      </c>
      <c r="L561" s="119" t="str">
        <f t="shared" si="45"/>
        <v/>
      </c>
      <c r="M561" s="120"/>
      <c r="N561" s="121" t="str">
        <f t="shared" si="46"/>
        <v/>
      </c>
      <c r="O561" s="113"/>
      <c r="P561" s="128"/>
      <c r="Q561" s="125"/>
      <c r="R561" s="83"/>
      <c r="S561" s="125"/>
      <c r="T561" s="83"/>
      <c r="U561" s="83"/>
      <c r="V561" s="83"/>
      <c r="W561" s="125"/>
      <c r="X561" s="63"/>
      <c r="Y561" s="125"/>
      <c r="Z561" s="125"/>
      <c r="AA561" s="126"/>
    </row>
    <row r="562" spans="1:27">
      <c r="A562" s="112"/>
      <c r="B562" s="83"/>
      <c r="C562" s="83"/>
      <c r="D562" s="191" t="s">
        <v>150</v>
      </c>
      <c r="E562" s="114" t="str">
        <f>IF(D562="","",(VLOOKUP(D562,'ENTER your residents names, etc'!$B$7:$C$256,2,FALSE)))</f>
        <v/>
      </c>
      <c r="F562" s="115"/>
      <c r="G562" s="116" t="str">
        <f t="shared" si="43"/>
        <v/>
      </c>
      <c r="H562" s="117" t="str">
        <f t="shared" si="44"/>
        <v/>
      </c>
      <c r="I562" s="118" t="str">
        <f t="shared" si="47"/>
        <v/>
      </c>
      <c r="J562" s="119" t="str">
        <f>IF('Falls Diary'!F562="","",IF(AND('Falls Diary'!F562&gt;=Graphs!$C$13,'Falls Diary'!F562&lt;=Graphs!$C$14),"yes","no"))</f>
        <v/>
      </c>
      <c r="K562" s="119" t="str">
        <f>IF('Falls Diary'!F562="","",(IF(Graphs!$C$15="all","yes",(IF(Graphs!$C$15=Table6[[#This Row],[Resident''s name]],"yes","no")))))</f>
        <v/>
      </c>
      <c r="L562" s="119" t="str">
        <f t="shared" si="45"/>
        <v/>
      </c>
      <c r="M562" s="120"/>
      <c r="N562" s="121" t="str">
        <f t="shared" si="46"/>
        <v/>
      </c>
      <c r="O562" s="113"/>
      <c r="P562" s="128"/>
      <c r="Q562" s="125"/>
      <c r="R562" s="83"/>
      <c r="S562" s="125"/>
      <c r="T562" s="83"/>
      <c r="U562" s="83"/>
      <c r="V562" s="83"/>
      <c r="W562" s="125"/>
      <c r="X562" s="63"/>
      <c r="Y562" s="125"/>
      <c r="Z562" s="125"/>
      <c r="AA562" s="126"/>
    </row>
    <row r="563" spans="1:27">
      <c r="A563" s="112"/>
      <c r="B563" s="83"/>
      <c r="C563" s="83"/>
      <c r="D563" s="191" t="s">
        <v>150</v>
      </c>
      <c r="E563" s="114" t="str">
        <f>IF(D563="","",(VLOOKUP(D563,'ENTER your residents names, etc'!$B$7:$C$256,2,FALSE)))</f>
        <v/>
      </c>
      <c r="F563" s="115"/>
      <c r="G563" s="116" t="str">
        <f t="shared" si="43"/>
        <v/>
      </c>
      <c r="H563" s="117" t="str">
        <f t="shared" si="44"/>
        <v/>
      </c>
      <c r="I563" s="118" t="str">
        <f t="shared" si="47"/>
        <v/>
      </c>
      <c r="J563" s="119" t="str">
        <f>IF('Falls Diary'!F563="","",IF(AND('Falls Diary'!F563&gt;=Graphs!$C$13,'Falls Diary'!F563&lt;=Graphs!$C$14),"yes","no"))</f>
        <v/>
      </c>
      <c r="K563" s="119" t="str">
        <f>IF('Falls Diary'!F563="","",(IF(Graphs!$C$15="all","yes",(IF(Graphs!$C$15=Table6[[#This Row],[Resident''s name]],"yes","no")))))</f>
        <v/>
      </c>
      <c r="L563" s="119" t="str">
        <f t="shared" si="45"/>
        <v/>
      </c>
      <c r="M563" s="120"/>
      <c r="N563" s="121" t="str">
        <f t="shared" si="46"/>
        <v/>
      </c>
      <c r="O563" s="113"/>
      <c r="P563" s="128"/>
      <c r="Q563" s="125"/>
      <c r="R563" s="83"/>
      <c r="S563" s="125"/>
      <c r="T563" s="83"/>
      <c r="U563" s="83"/>
      <c r="V563" s="83"/>
      <c r="W563" s="125"/>
      <c r="X563" s="63"/>
      <c r="Y563" s="125"/>
      <c r="Z563" s="125"/>
      <c r="AA563" s="126"/>
    </row>
    <row r="564" spans="1:27">
      <c r="A564" s="112"/>
      <c r="B564" s="83"/>
      <c r="C564" s="83"/>
      <c r="D564" s="191" t="s">
        <v>150</v>
      </c>
      <c r="E564" s="114" t="str">
        <f>IF(D564="","",(VLOOKUP(D564,'ENTER your residents names, etc'!$B$7:$C$256,2,FALSE)))</f>
        <v/>
      </c>
      <c r="F564" s="115"/>
      <c r="G564" s="116" t="str">
        <f t="shared" ref="G564:G627" si="48">IF(F564="","",CHOOSE(WEEKDAY(F564),"Sunday","Monday","Tuesday","Wednesday","Thursday","Friday","Saturday"))</f>
        <v/>
      </c>
      <c r="H564" s="117" t="str">
        <f t="shared" si="44"/>
        <v/>
      </c>
      <c r="I564" s="118" t="str">
        <f t="shared" si="47"/>
        <v/>
      </c>
      <c r="J564" s="119" t="str">
        <f>IF('Falls Diary'!F564="","",IF(AND('Falls Diary'!F564&gt;=Graphs!$C$13,'Falls Diary'!F564&lt;=Graphs!$C$14),"yes","no"))</f>
        <v/>
      </c>
      <c r="K564" s="119" t="str">
        <f>IF('Falls Diary'!F564="","",(IF(Graphs!$C$15="all","yes",(IF(Graphs!$C$15=Table6[[#This Row],[Resident''s name]],"yes","no")))))</f>
        <v/>
      </c>
      <c r="L564" s="119" t="str">
        <f t="shared" si="45"/>
        <v/>
      </c>
      <c r="M564" s="120"/>
      <c r="N564" s="121" t="str">
        <f t="shared" si="46"/>
        <v/>
      </c>
      <c r="O564" s="113"/>
      <c r="P564" s="128"/>
      <c r="Q564" s="125"/>
      <c r="R564" s="83"/>
      <c r="S564" s="125"/>
      <c r="T564" s="83"/>
      <c r="U564" s="83"/>
      <c r="V564" s="83"/>
      <c r="W564" s="125"/>
      <c r="X564" s="63"/>
      <c r="Y564" s="125"/>
      <c r="Z564" s="125"/>
      <c r="AA564" s="126"/>
    </row>
    <row r="565" spans="1:27">
      <c r="A565" s="112"/>
      <c r="B565" s="83"/>
      <c r="C565" s="83"/>
      <c r="D565" s="191" t="s">
        <v>150</v>
      </c>
      <c r="E565" s="114" t="str">
        <f>IF(D565="","",(VLOOKUP(D565,'ENTER your residents names, etc'!$B$7:$C$256,2,FALSE)))</f>
        <v/>
      </c>
      <c r="F565" s="115"/>
      <c r="G565" s="116" t="str">
        <f t="shared" si="48"/>
        <v/>
      </c>
      <c r="H565" s="117" t="str">
        <f t="shared" si="44"/>
        <v/>
      </c>
      <c r="I565" s="118" t="str">
        <f t="shared" si="47"/>
        <v/>
      </c>
      <c r="J565" s="119" t="str">
        <f>IF('Falls Diary'!F565="","",IF(AND('Falls Diary'!F565&gt;=Graphs!$C$13,'Falls Diary'!F565&lt;=Graphs!$C$14),"yes","no"))</f>
        <v/>
      </c>
      <c r="K565" s="119" t="str">
        <f>IF('Falls Diary'!F565="","",(IF(Graphs!$C$15="all","yes",(IF(Graphs!$C$15=Table6[[#This Row],[Resident''s name]],"yes","no")))))</f>
        <v/>
      </c>
      <c r="L565" s="119" t="str">
        <f t="shared" si="45"/>
        <v/>
      </c>
      <c r="M565" s="120"/>
      <c r="N565" s="121" t="str">
        <f t="shared" si="46"/>
        <v/>
      </c>
      <c r="O565" s="113"/>
      <c r="P565" s="128"/>
      <c r="Q565" s="125"/>
      <c r="R565" s="83"/>
      <c r="S565" s="125"/>
      <c r="T565" s="83"/>
      <c r="U565" s="83"/>
      <c r="V565" s="83"/>
      <c r="W565" s="125"/>
      <c r="X565" s="63"/>
      <c r="Y565" s="125"/>
      <c r="Z565" s="125"/>
      <c r="AA565" s="126"/>
    </row>
    <row r="566" spans="1:27">
      <c r="A566" s="112"/>
      <c r="B566" s="83"/>
      <c r="C566" s="83"/>
      <c r="D566" s="191" t="s">
        <v>150</v>
      </c>
      <c r="E566" s="114" t="str">
        <f>IF(D566="","",(VLOOKUP(D566,'ENTER your residents names, etc'!$B$7:$C$256,2,FALSE)))</f>
        <v/>
      </c>
      <c r="F566" s="115"/>
      <c r="G566" s="116" t="str">
        <f t="shared" si="48"/>
        <v/>
      </c>
      <c r="H566" s="117" t="str">
        <f t="shared" si="44"/>
        <v/>
      </c>
      <c r="I566" s="118" t="str">
        <f t="shared" si="47"/>
        <v/>
      </c>
      <c r="J566" s="119" t="str">
        <f>IF('Falls Diary'!F566="","",IF(AND('Falls Diary'!F566&gt;=Graphs!$C$13,'Falls Diary'!F566&lt;=Graphs!$C$14),"yes","no"))</f>
        <v/>
      </c>
      <c r="K566" s="119" t="str">
        <f>IF('Falls Diary'!F566="","",(IF(Graphs!$C$15="all","yes",(IF(Graphs!$C$15=Table6[[#This Row],[Resident''s name]],"yes","no")))))</f>
        <v/>
      </c>
      <c r="L566" s="119" t="str">
        <f t="shared" si="45"/>
        <v/>
      </c>
      <c r="M566" s="120"/>
      <c r="N566" s="121" t="str">
        <f t="shared" si="46"/>
        <v/>
      </c>
      <c r="O566" s="113"/>
      <c r="P566" s="128"/>
      <c r="Q566" s="125"/>
      <c r="R566" s="83"/>
      <c r="S566" s="125"/>
      <c r="T566" s="83"/>
      <c r="U566" s="83"/>
      <c r="V566" s="83"/>
      <c r="W566" s="125"/>
      <c r="X566" s="63"/>
      <c r="Y566" s="125"/>
      <c r="Z566" s="125"/>
      <c r="AA566" s="126"/>
    </row>
    <row r="567" spans="1:27">
      <c r="A567" s="112"/>
      <c r="B567" s="83"/>
      <c r="C567" s="83"/>
      <c r="D567" s="191" t="s">
        <v>150</v>
      </c>
      <c r="E567" s="114" t="str">
        <f>IF(D567="","",(VLOOKUP(D567,'ENTER your residents names, etc'!$B$7:$C$256,2,FALSE)))</f>
        <v/>
      </c>
      <c r="F567" s="115"/>
      <c r="G567" s="116" t="str">
        <f t="shared" si="48"/>
        <v/>
      </c>
      <c r="H567" s="117" t="str">
        <f t="shared" si="44"/>
        <v/>
      </c>
      <c r="I567" s="118" t="str">
        <f t="shared" si="47"/>
        <v/>
      </c>
      <c r="J567" s="119" t="str">
        <f>IF('Falls Diary'!F567="","",IF(AND('Falls Diary'!F567&gt;=Graphs!$C$13,'Falls Diary'!F567&lt;=Graphs!$C$14),"yes","no"))</f>
        <v/>
      </c>
      <c r="K567" s="119" t="str">
        <f>IF('Falls Diary'!F567="","",(IF(Graphs!$C$15="all","yes",(IF(Graphs!$C$15=Table6[[#This Row],[Resident''s name]],"yes","no")))))</f>
        <v/>
      </c>
      <c r="L567" s="119" t="str">
        <f t="shared" si="45"/>
        <v/>
      </c>
      <c r="M567" s="120"/>
      <c r="N567" s="121" t="str">
        <f t="shared" si="46"/>
        <v/>
      </c>
      <c r="O567" s="113"/>
      <c r="P567" s="128"/>
      <c r="Q567" s="125"/>
      <c r="R567" s="83"/>
      <c r="S567" s="125"/>
      <c r="T567" s="83"/>
      <c r="U567" s="83"/>
      <c r="V567" s="83"/>
      <c r="W567" s="125"/>
      <c r="X567" s="63"/>
      <c r="Y567" s="125"/>
      <c r="Z567" s="125"/>
      <c r="AA567" s="126"/>
    </row>
    <row r="568" spans="1:27">
      <c r="A568" s="112"/>
      <c r="B568" s="83"/>
      <c r="C568" s="83"/>
      <c r="D568" s="191" t="s">
        <v>150</v>
      </c>
      <c r="E568" s="114" t="str">
        <f>IF(D568="","",(VLOOKUP(D568,'ENTER your residents names, etc'!$B$7:$C$256,2,FALSE)))</f>
        <v/>
      </c>
      <c r="F568" s="115"/>
      <c r="G568" s="116" t="str">
        <f t="shared" si="48"/>
        <v/>
      </c>
      <c r="H568" s="117" t="str">
        <f t="shared" si="44"/>
        <v/>
      </c>
      <c r="I568" s="118" t="str">
        <f t="shared" si="47"/>
        <v/>
      </c>
      <c r="J568" s="119" t="str">
        <f>IF('Falls Diary'!F568="","",IF(AND('Falls Diary'!F568&gt;=Graphs!$C$13,'Falls Diary'!F568&lt;=Graphs!$C$14),"yes","no"))</f>
        <v/>
      </c>
      <c r="K568" s="119" t="str">
        <f>IF('Falls Diary'!F568="","",(IF(Graphs!$C$15="all","yes",(IF(Graphs!$C$15=Table6[[#This Row],[Resident''s name]],"yes","no")))))</f>
        <v/>
      </c>
      <c r="L568" s="119" t="str">
        <f t="shared" si="45"/>
        <v/>
      </c>
      <c r="M568" s="120"/>
      <c r="N568" s="121" t="str">
        <f t="shared" si="46"/>
        <v/>
      </c>
      <c r="O568" s="113"/>
      <c r="P568" s="128"/>
      <c r="Q568" s="125"/>
      <c r="R568" s="83"/>
      <c r="S568" s="125"/>
      <c r="T568" s="83"/>
      <c r="U568" s="83"/>
      <c r="V568" s="83"/>
      <c r="W568" s="125"/>
      <c r="X568" s="63"/>
      <c r="Y568" s="125"/>
      <c r="Z568" s="125"/>
      <c r="AA568" s="126"/>
    </row>
    <row r="569" spans="1:27">
      <c r="A569" s="112"/>
      <c r="B569" s="83"/>
      <c r="C569" s="83"/>
      <c r="D569" s="191" t="s">
        <v>150</v>
      </c>
      <c r="E569" s="114" t="str">
        <f>IF(D569="","",(VLOOKUP(D569,'ENTER your residents names, etc'!$B$7:$C$256,2,FALSE)))</f>
        <v/>
      </c>
      <c r="F569" s="115"/>
      <c r="G569" s="116" t="str">
        <f t="shared" si="48"/>
        <v/>
      </c>
      <c r="H569" s="117" t="str">
        <f t="shared" si="44"/>
        <v/>
      </c>
      <c r="I569" s="118" t="str">
        <f t="shared" si="47"/>
        <v/>
      </c>
      <c r="J569" s="119" t="str">
        <f>IF('Falls Diary'!F569="","",IF(AND('Falls Diary'!F569&gt;=Graphs!$C$13,'Falls Diary'!F569&lt;=Graphs!$C$14),"yes","no"))</f>
        <v/>
      </c>
      <c r="K569" s="119" t="str">
        <f>IF('Falls Diary'!F569="","",(IF(Graphs!$C$15="all","yes",(IF(Graphs!$C$15=Table6[[#This Row],[Resident''s name]],"yes","no")))))</f>
        <v/>
      </c>
      <c r="L569" s="119" t="str">
        <f t="shared" si="45"/>
        <v/>
      </c>
      <c r="M569" s="120"/>
      <c r="N569" s="121" t="str">
        <f t="shared" si="46"/>
        <v/>
      </c>
      <c r="O569" s="113"/>
      <c r="P569" s="128"/>
      <c r="Q569" s="125"/>
      <c r="R569" s="83"/>
      <c r="S569" s="125"/>
      <c r="T569" s="83"/>
      <c r="U569" s="83"/>
      <c r="V569" s="83"/>
      <c r="W569" s="125"/>
      <c r="X569" s="63"/>
      <c r="Y569" s="125"/>
      <c r="Z569" s="125"/>
      <c r="AA569" s="126"/>
    </row>
    <row r="570" spans="1:27">
      <c r="A570" s="112"/>
      <c r="B570" s="83"/>
      <c r="C570" s="83"/>
      <c r="D570" s="191" t="s">
        <v>150</v>
      </c>
      <c r="E570" s="114" t="str">
        <f>IF(D570="","",(VLOOKUP(D570,'ENTER your residents names, etc'!$B$7:$C$256,2,FALSE)))</f>
        <v/>
      </c>
      <c r="F570" s="115"/>
      <c r="G570" s="116" t="str">
        <f t="shared" si="48"/>
        <v/>
      </c>
      <c r="H570" s="117" t="str">
        <f t="shared" si="44"/>
        <v/>
      </c>
      <c r="I570" s="118" t="str">
        <f t="shared" si="47"/>
        <v/>
      </c>
      <c r="J570" s="119" t="str">
        <f>IF('Falls Diary'!F570="","",IF(AND('Falls Diary'!F570&gt;=Graphs!$C$13,'Falls Diary'!F570&lt;=Graphs!$C$14),"yes","no"))</f>
        <v/>
      </c>
      <c r="K570" s="119" t="str">
        <f>IF('Falls Diary'!F570="","",(IF(Graphs!$C$15="all","yes",(IF(Graphs!$C$15=Table6[[#This Row],[Resident''s name]],"yes","no")))))</f>
        <v/>
      </c>
      <c r="L570" s="119" t="str">
        <f t="shared" si="45"/>
        <v/>
      </c>
      <c r="M570" s="120"/>
      <c r="N570" s="121" t="str">
        <f t="shared" si="46"/>
        <v/>
      </c>
      <c r="O570" s="113"/>
      <c r="P570" s="128"/>
      <c r="Q570" s="125"/>
      <c r="R570" s="83"/>
      <c r="S570" s="125"/>
      <c r="T570" s="83"/>
      <c r="U570" s="83"/>
      <c r="V570" s="83"/>
      <c r="W570" s="125"/>
      <c r="X570" s="63"/>
      <c r="Y570" s="125"/>
      <c r="Z570" s="125"/>
      <c r="AA570" s="126"/>
    </row>
    <row r="571" spans="1:27">
      <c r="A571" s="112"/>
      <c r="B571" s="83"/>
      <c r="C571" s="83"/>
      <c r="D571" s="191" t="s">
        <v>150</v>
      </c>
      <c r="E571" s="114" t="str">
        <f>IF(D571="","",(VLOOKUP(D571,'ENTER your residents names, etc'!$B$7:$C$256,2,FALSE)))</f>
        <v/>
      </c>
      <c r="F571" s="115"/>
      <c r="G571" s="116" t="str">
        <f t="shared" si="48"/>
        <v/>
      </c>
      <c r="H571" s="117" t="str">
        <f t="shared" si="44"/>
        <v/>
      </c>
      <c r="I571" s="118" t="str">
        <f t="shared" si="47"/>
        <v/>
      </c>
      <c r="J571" s="119" t="str">
        <f>IF('Falls Diary'!F571="","",IF(AND('Falls Diary'!F571&gt;=Graphs!$C$13,'Falls Diary'!F571&lt;=Graphs!$C$14),"yes","no"))</f>
        <v/>
      </c>
      <c r="K571" s="119" t="str">
        <f>IF('Falls Diary'!F571="","",(IF(Graphs!$C$15="all","yes",(IF(Graphs!$C$15=Table6[[#This Row],[Resident''s name]],"yes","no")))))</f>
        <v/>
      </c>
      <c r="L571" s="119" t="str">
        <f t="shared" si="45"/>
        <v/>
      </c>
      <c r="M571" s="120"/>
      <c r="N571" s="121" t="str">
        <f t="shared" si="46"/>
        <v/>
      </c>
      <c r="O571" s="113"/>
      <c r="P571" s="128"/>
      <c r="Q571" s="125"/>
      <c r="R571" s="83"/>
      <c r="S571" s="125"/>
      <c r="T571" s="83"/>
      <c r="U571" s="83"/>
      <c r="V571" s="83"/>
      <c r="W571" s="125"/>
      <c r="X571" s="63"/>
      <c r="Y571" s="125"/>
      <c r="Z571" s="125"/>
      <c r="AA571" s="126"/>
    </row>
    <row r="572" spans="1:27">
      <c r="A572" s="112"/>
      <c r="B572" s="83"/>
      <c r="C572" s="83"/>
      <c r="D572" s="191" t="s">
        <v>150</v>
      </c>
      <c r="E572" s="114" t="str">
        <f>IF(D572="","",(VLOOKUP(D572,'ENTER your residents names, etc'!$B$7:$C$256,2,FALSE)))</f>
        <v/>
      </c>
      <c r="F572" s="115"/>
      <c r="G572" s="116" t="str">
        <f t="shared" si="48"/>
        <v/>
      </c>
      <c r="H572" s="117" t="str">
        <f t="shared" si="44"/>
        <v/>
      </c>
      <c r="I572" s="118" t="str">
        <f t="shared" si="47"/>
        <v/>
      </c>
      <c r="J572" s="119" t="str">
        <f>IF('Falls Diary'!F572="","",IF(AND('Falls Diary'!F572&gt;=Graphs!$C$13,'Falls Diary'!F572&lt;=Graphs!$C$14),"yes","no"))</f>
        <v/>
      </c>
      <c r="K572" s="119" t="str">
        <f>IF('Falls Diary'!F572="","",(IF(Graphs!$C$15="all","yes",(IF(Graphs!$C$15=Table6[[#This Row],[Resident''s name]],"yes","no")))))</f>
        <v/>
      </c>
      <c r="L572" s="119" t="str">
        <f t="shared" si="45"/>
        <v/>
      </c>
      <c r="M572" s="120"/>
      <c r="N572" s="121" t="str">
        <f t="shared" si="46"/>
        <v/>
      </c>
      <c r="O572" s="113"/>
      <c r="P572" s="128"/>
      <c r="Q572" s="125"/>
      <c r="R572" s="83"/>
      <c r="S572" s="125"/>
      <c r="T572" s="83"/>
      <c r="U572" s="83"/>
      <c r="V572" s="83"/>
      <c r="W572" s="125"/>
      <c r="X572" s="63"/>
      <c r="Y572" s="125"/>
      <c r="Z572" s="125"/>
      <c r="AA572" s="126"/>
    </row>
    <row r="573" spans="1:27">
      <c r="A573" s="112"/>
      <c r="B573" s="83"/>
      <c r="C573" s="83"/>
      <c r="D573" s="191" t="s">
        <v>150</v>
      </c>
      <c r="E573" s="114" t="str">
        <f>IF(D573="","",(VLOOKUP(D573,'ENTER your residents names, etc'!$B$7:$C$256,2,FALSE)))</f>
        <v/>
      </c>
      <c r="F573" s="115"/>
      <c r="G573" s="116" t="str">
        <f t="shared" si="48"/>
        <v/>
      </c>
      <c r="H573" s="117" t="str">
        <f t="shared" si="44"/>
        <v/>
      </c>
      <c r="I573" s="118" t="str">
        <f t="shared" si="47"/>
        <v/>
      </c>
      <c r="J573" s="119" t="str">
        <f>IF('Falls Diary'!F573="","",IF(AND('Falls Diary'!F573&gt;=Graphs!$C$13,'Falls Diary'!F573&lt;=Graphs!$C$14),"yes","no"))</f>
        <v/>
      </c>
      <c r="K573" s="119" t="str">
        <f>IF('Falls Diary'!F573="","",(IF(Graphs!$C$15="all","yes",(IF(Graphs!$C$15=Table6[[#This Row],[Resident''s name]],"yes","no")))))</f>
        <v/>
      </c>
      <c r="L573" s="119" t="str">
        <f t="shared" si="45"/>
        <v/>
      </c>
      <c r="M573" s="120"/>
      <c r="N573" s="121" t="str">
        <f t="shared" si="46"/>
        <v/>
      </c>
      <c r="O573" s="113"/>
      <c r="P573" s="128"/>
      <c r="Q573" s="125"/>
      <c r="R573" s="83"/>
      <c r="S573" s="125"/>
      <c r="T573" s="83"/>
      <c r="U573" s="83"/>
      <c r="V573" s="83"/>
      <c r="W573" s="125"/>
      <c r="X573" s="63"/>
      <c r="Y573" s="125"/>
      <c r="Z573" s="125"/>
      <c r="AA573" s="126"/>
    </row>
    <row r="574" spans="1:27">
      <c r="A574" s="112"/>
      <c r="B574" s="83"/>
      <c r="C574" s="83"/>
      <c r="D574" s="191" t="s">
        <v>150</v>
      </c>
      <c r="E574" s="114" t="str">
        <f>IF(D574="","",(VLOOKUP(D574,'ENTER your residents names, etc'!$B$7:$C$256,2,FALSE)))</f>
        <v/>
      </c>
      <c r="F574" s="115"/>
      <c r="G574" s="116" t="str">
        <f t="shared" si="48"/>
        <v/>
      </c>
      <c r="H574" s="117" t="str">
        <f t="shared" si="44"/>
        <v/>
      </c>
      <c r="I574" s="118" t="str">
        <f t="shared" si="47"/>
        <v/>
      </c>
      <c r="J574" s="119" t="str">
        <f>IF('Falls Diary'!F574="","",IF(AND('Falls Diary'!F574&gt;=Graphs!$C$13,'Falls Diary'!F574&lt;=Graphs!$C$14),"yes","no"))</f>
        <v/>
      </c>
      <c r="K574" s="119" t="str">
        <f>IF('Falls Diary'!F574="","",(IF(Graphs!$C$15="all","yes",(IF(Graphs!$C$15=Table6[[#This Row],[Resident''s name]],"yes","no")))))</f>
        <v/>
      </c>
      <c r="L574" s="119" t="str">
        <f t="shared" si="45"/>
        <v/>
      </c>
      <c r="M574" s="120"/>
      <c r="N574" s="121" t="str">
        <f t="shared" si="46"/>
        <v/>
      </c>
      <c r="O574" s="113"/>
      <c r="P574" s="128"/>
      <c r="Q574" s="125"/>
      <c r="R574" s="83"/>
      <c r="S574" s="125"/>
      <c r="T574" s="83"/>
      <c r="U574" s="83"/>
      <c r="V574" s="83"/>
      <c r="W574" s="125"/>
      <c r="X574" s="63"/>
      <c r="Y574" s="125"/>
      <c r="Z574" s="125"/>
      <c r="AA574" s="126"/>
    </row>
    <row r="575" spans="1:27">
      <c r="A575" s="112"/>
      <c r="B575" s="83"/>
      <c r="C575" s="83"/>
      <c r="D575" s="191" t="s">
        <v>150</v>
      </c>
      <c r="E575" s="114" t="str">
        <f>IF(D575="","",(VLOOKUP(D575,'ENTER your residents names, etc'!$B$7:$C$256,2,FALSE)))</f>
        <v/>
      </c>
      <c r="F575" s="115"/>
      <c r="G575" s="116" t="str">
        <f t="shared" si="48"/>
        <v/>
      </c>
      <c r="H575" s="117" t="str">
        <f t="shared" si="44"/>
        <v/>
      </c>
      <c r="I575" s="118" t="str">
        <f t="shared" si="47"/>
        <v/>
      </c>
      <c r="J575" s="119" t="str">
        <f>IF('Falls Diary'!F575="","",IF(AND('Falls Diary'!F575&gt;=Graphs!$C$13,'Falls Diary'!F575&lt;=Graphs!$C$14),"yes","no"))</f>
        <v/>
      </c>
      <c r="K575" s="119" t="str">
        <f>IF('Falls Diary'!F575="","",(IF(Graphs!$C$15="all","yes",(IF(Graphs!$C$15=Table6[[#This Row],[Resident''s name]],"yes","no")))))</f>
        <v/>
      </c>
      <c r="L575" s="119" t="str">
        <f t="shared" si="45"/>
        <v/>
      </c>
      <c r="M575" s="120"/>
      <c r="N575" s="121" t="str">
        <f t="shared" si="46"/>
        <v/>
      </c>
      <c r="O575" s="113"/>
      <c r="P575" s="128"/>
      <c r="Q575" s="125"/>
      <c r="R575" s="83"/>
      <c r="S575" s="125"/>
      <c r="T575" s="83"/>
      <c r="U575" s="83"/>
      <c r="V575" s="83"/>
      <c r="W575" s="125"/>
      <c r="X575" s="63"/>
      <c r="Y575" s="125"/>
      <c r="Z575" s="125"/>
      <c r="AA575" s="126"/>
    </row>
    <row r="576" spans="1:27">
      <c r="A576" s="112"/>
      <c r="B576" s="83"/>
      <c r="C576" s="83"/>
      <c r="D576" s="191" t="s">
        <v>150</v>
      </c>
      <c r="E576" s="114" t="str">
        <f>IF(D576="","",(VLOOKUP(D576,'ENTER your residents names, etc'!$B$7:$C$256,2,FALSE)))</f>
        <v/>
      </c>
      <c r="F576" s="115"/>
      <c r="G576" s="116" t="str">
        <f t="shared" si="48"/>
        <v/>
      </c>
      <c r="H576" s="117" t="str">
        <f t="shared" si="44"/>
        <v/>
      </c>
      <c r="I576" s="118" t="str">
        <f t="shared" si="47"/>
        <v/>
      </c>
      <c r="J576" s="119" t="str">
        <f>IF('Falls Diary'!F576="","",IF(AND('Falls Diary'!F576&gt;=Graphs!$C$13,'Falls Diary'!F576&lt;=Graphs!$C$14),"yes","no"))</f>
        <v/>
      </c>
      <c r="K576" s="119" t="str">
        <f>IF('Falls Diary'!F576="","",(IF(Graphs!$C$15="all","yes",(IF(Graphs!$C$15=Table6[[#This Row],[Resident''s name]],"yes","no")))))</f>
        <v/>
      </c>
      <c r="L576" s="119" t="str">
        <f t="shared" si="45"/>
        <v/>
      </c>
      <c r="M576" s="120"/>
      <c r="N576" s="121" t="str">
        <f t="shared" si="46"/>
        <v/>
      </c>
      <c r="O576" s="113"/>
      <c r="P576" s="128"/>
      <c r="Q576" s="125"/>
      <c r="R576" s="83"/>
      <c r="S576" s="125"/>
      <c r="T576" s="83"/>
      <c r="U576" s="83"/>
      <c r="V576" s="83"/>
      <c r="W576" s="125"/>
      <c r="X576" s="63"/>
      <c r="Y576" s="125"/>
      <c r="Z576" s="125"/>
      <c r="AA576" s="126"/>
    </row>
    <row r="577" spans="1:27">
      <c r="A577" s="112"/>
      <c r="B577" s="83"/>
      <c r="C577" s="83"/>
      <c r="D577" s="191" t="s">
        <v>150</v>
      </c>
      <c r="E577" s="114" t="str">
        <f>IF(D577="","",(VLOOKUP(D577,'ENTER your residents names, etc'!$B$7:$C$256,2,FALSE)))</f>
        <v/>
      </c>
      <c r="F577" s="115"/>
      <c r="G577" s="116" t="str">
        <f t="shared" si="48"/>
        <v/>
      </c>
      <c r="H577" s="117" t="str">
        <f t="shared" si="44"/>
        <v/>
      </c>
      <c r="I577" s="118" t="str">
        <f t="shared" si="47"/>
        <v/>
      </c>
      <c r="J577" s="119" t="str">
        <f>IF('Falls Diary'!F577="","",IF(AND('Falls Diary'!F577&gt;=Graphs!$C$13,'Falls Diary'!F577&lt;=Graphs!$C$14),"yes","no"))</f>
        <v/>
      </c>
      <c r="K577" s="119" t="str">
        <f>IF('Falls Diary'!F577="","",(IF(Graphs!$C$15="all","yes",(IF(Graphs!$C$15=Table6[[#This Row],[Resident''s name]],"yes","no")))))</f>
        <v/>
      </c>
      <c r="L577" s="119" t="str">
        <f t="shared" si="45"/>
        <v/>
      </c>
      <c r="M577" s="120"/>
      <c r="N577" s="121" t="str">
        <f t="shared" si="46"/>
        <v/>
      </c>
      <c r="O577" s="113"/>
      <c r="P577" s="128"/>
      <c r="Q577" s="125"/>
      <c r="R577" s="83"/>
      <c r="S577" s="125"/>
      <c r="T577" s="83"/>
      <c r="U577" s="83"/>
      <c r="V577" s="83"/>
      <c r="W577" s="125"/>
      <c r="X577" s="63"/>
      <c r="Y577" s="125"/>
      <c r="Z577" s="125"/>
      <c r="AA577" s="126"/>
    </row>
    <row r="578" spans="1:27">
      <c r="A578" s="112"/>
      <c r="B578" s="83"/>
      <c r="C578" s="83"/>
      <c r="D578" s="191" t="s">
        <v>150</v>
      </c>
      <c r="E578" s="114" t="str">
        <f>IF(D578="","",(VLOOKUP(D578,'ENTER your residents names, etc'!$B$7:$C$256,2,FALSE)))</f>
        <v/>
      </c>
      <c r="F578" s="115"/>
      <c r="G578" s="116" t="str">
        <f t="shared" si="48"/>
        <v/>
      </c>
      <c r="H578" s="117" t="str">
        <f t="shared" ref="H578:H641" si="49">IF(F578="","",F578-WEEKDAY(F578,3))</f>
        <v/>
      </c>
      <c r="I578" s="118" t="str">
        <f t="shared" si="47"/>
        <v/>
      </c>
      <c r="J578" s="119" t="str">
        <f>IF('Falls Diary'!F578="","",IF(AND('Falls Diary'!F578&gt;=Graphs!$C$13,'Falls Diary'!F578&lt;=Graphs!$C$14),"yes","no"))</f>
        <v/>
      </c>
      <c r="K578" s="119" t="str">
        <f>IF('Falls Diary'!F578="","",(IF(Graphs!$C$15="all","yes",(IF(Graphs!$C$15=Table6[[#This Row],[Resident''s name]],"yes","no")))))</f>
        <v/>
      </c>
      <c r="L578" s="119" t="str">
        <f t="shared" ref="L578:L641" si="50">IF(J578="","",IF(AND(J578="yes",K578="yes"), "yes", "no"))</f>
        <v/>
      </c>
      <c r="M578" s="120"/>
      <c r="N578" s="121" t="str">
        <f t="shared" ref="N578:N641" si="51">IF(M578="","",IF(AND($AF$22&lt;=M578,M578&lt;$AG$22),$AH$22,IF(AND($AF$24&lt;=M578,M578&lt;$AG$24),$AH$24,IF(AND($AF$26&lt;=M578,M578&lt;$AG$26),$AH$26,IF(AND($AF$28&lt;=M578,M578&lt;$AG$28),$AH$28,IF(AND($AF$30&lt;=M578,M578&lt;$AG$30),$AH$30,0))))))</f>
        <v/>
      </c>
      <c r="O578" s="113"/>
      <c r="P578" s="128"/>
      <c r="Q578" s="125"/>
      <c r="R578" s="83"/>
      <c r="S578" s="125"/>
      <c r="T578" s="83"/>
      <c r="U578" s="83"/>
      <c r="V578" s="83"/>
      <c r="W578" s="125"/>
      <c r="X578" s="63"/>
      <c r="Y578" s="125"/>
      <c r="Z578" s="125"/>
      <c r="AA578" s="126"/>
    </row>
    <row r="579" spans="1:27">
      <c r="A579" s="112"/>
      <c r="B579" s="83"/>
      <c r="C579" s="83"/>
      <c r="D579" s="191" t="s">
        <v>150</v>
      </c>
      <c r="E579" s="114" t="str">
        <f>IF(D579="","",(VLOOKUP(D579,'ENTER your residents names, etc'!$B$7:$C$256,2,FALSE)))</f>
        <v/>
      </c>
      <c r="F579" s="115"/>
      <c r="G579" s="116" t="str">
        <f t="shared" si="48"/>
        <v/>
      </c>
      <c r="H579" s="117" t="str">
        <f t="shared" si="49"/>
        <v/>
      </c>
      <c r="I579" s="118" t="str">
        <f t="shared" ref="I579:I642" si="52">IF(F579="","",DATE(YEAR(F579),MONTH(F579),1))</f>
        <v/>
      </c>
      <c r="J579" s="119" t="str">
        <f>IF('Falls Diary'!F579="","",IF(AND('Falls Diary'!F579&gt;=Graphs!$C$13,'Falls Diary'!F579&lt;=Graphs!$C$14),"yes","no"))</f>
        <v/>
      </c>
      <c r="K579" s="119" t="str">
        <f>IF('Falls Diary'!F579="","",(IF(Graphs!$C$15="all","yes",(IF(Graphs!$C$15=Table6[[#This Row],[Resident''s name]],"yes","no")))))</f>
        <v/>
      </c>
      <c r="L579" s="119" t="str">
        <f t="shared" si="50"/>
        <v/>
      </c>
      <c r="M579" s="120"/>
      <c r="N579" s="121" t="str">
        <f t="shared" si="51"/>
        <v/>
      </c>
      <c r="O579" s="113"/>
      <c r="P579" s="128"/>
      <c r="Q579" s="125"/>
      <c r="R579" s="83"/>
      <c r="S579" s="125"/>
      <c r="T579" s="83"/>
      <c r="U579" s="83"/>
      <c r="V579" s="83"/>
      <c r="W579" s="125"/>
      <c r="X579" s="63"/>
      <c r="Y579" s="125"/>
      <c r="Z579" s="125"/>
      <c r="AA579" s="126"/>
    </row>
    <row r="580" spans="1:27">
      <c r="A580" s="112"/>
      <c r="B580" s="83"/>
      <c r="C580" s="83"/>
      <c r="D580" s="191" t="s">
        <v>150</v>
      </c>
      <c r="E580" s="114" t="str">
        <f>IF(D580="","",(VLOOKUP(D580,'ENTER your residents names, etc'!$B$7:$C$256,2,FALSE)))</f>
        <v/>
      </c>
      <c r="F580" s="115"/>
      <c r="G580" s="116" t="str">
        <f t="shared" si="48"/>
        <v/>
      </c>
      <c r="H580" s="117" t="str">
        <f t="shared" si="49"/>
        <v/>
      </c>
      <c r="I580" s="118" t="str">
        <f t="shared" si="52"/>
        <v/>
      </c>
      <c r="J580" s="119" t="str">
        <f>IF('Falls Diary'!F580="","",IF(AND('Falls Diary'!F580&gt;=Graphs!$C$13,'Falls Diary'!F580&lt;=Graphs!$C$14),"yes","no"))</f>
        <v/>
      </c>
      <c r="K580" s="119" t="str">
        <f>IF('Falls Diary'!F580="","",(IF(Graphs!$C$15="all","yes",(IF(Graphs!$C$15=Table6[[#This Row],[Resident''s name]],"yes","no")))))</f>
        <v/>
      </c>
      <c r="L580" s="119" t="str">
        <f t="shared" si="50"/>
        <v/>
      </c>
      <c r="M580" s="120"/>
      <c r="N580" s="121" t="str">
        <f t="shared" si="51"/>
        <v/>
      </c>
      <c r="O580" s="113"/>
      <c r="P580" s="128"/>
      <c r="Q580" s="125"/>
      <c r="R580" s="83"/>
      <c r="S580" s="125"/>
      <c r="T580" s="83"/>
      <c r="U580" s="83"/>
      <c r="V580" s="83"/>
      <c r="W580" s="125"/>
      <c r="X580" s="63"/>
      <c r="Y580" s="125"/>
      <c r="Z580" s="125"/>
      <c r="AA580" s="126"/>
    </row>
    <row r="581" spans="1:27">
      <c r="A581" s="112"/>
      <c r="B581" s="83"/>
      <c r="C581" s="83"/>
      <c r="D581" s="191" t="s">
        <v>150</v>
      </c>
      <c r="E581" s="114" t="str">
        <f>IF(D581="","",(VLOOKUP(D581,'ENTER your residents names, etc'!$B$7:$C$256,2,FALSE)))</f>
        <v/>
      </c>
      <c r="F581" s="115"/>
      <c r="G581" s="116" t="str">
        <f t="shared" si="48"/>
        <v/>
      </c>
      <c r="H581" s="117" t="str">
        <f t="shared" si="49"/>
        <v/>
      </c>
      <c r="I581" s="118" t="str">
        <f t="shared" si="52"/>
        <v/>
      </c>
      <c r="J581" s="119" t="str">
        <f>IF('Falls Diary'!F581="","",IF(AND('Falls Diary'!F581&gt;=Graphs!$C$13,'Falls Diary'!F581&lt;=Graphs!$C$14),"yes","no"))</f>
        <v/>
      </c>
      <c r="K581" s="119" t="str">
        <f>IF('Falls Diary'!F581="","",(IF(Graphs!$C$15="all","yes",(IF(Graphs!$C$15=Table6[[#This Row],[Resident''s name]],"yes","no")))))</f>
        <v/>
      </c>
      <c r="L581" s="119" t="str">
        <f t="shared" si="50"/>
        <v/>
      </c>
      <c r="M581" s="120"/>
      <c r="N581" s="121" t="str">
        <f t="shared" si="51"/>
        <v/>
      </c>
      <c r="O581" s="113"/>
      <c r="P581" s="128"/>
      <c r="Q581" s="125"/>
      <c r="R581" s="83"/>
      <c r="S581" s="125"/>
      <c r="T581" s="83"/>
      <c r="U581" s="83"/>
      <c r="V581" s="83"/>
      <c r="W581" s="125"/>
      <c r="X581" s="63"/>
      <c r="Y581" s="125"/>
      <c r="Z581" s="125"/>
      <c r="AA581" s="126"/>
    </row>
    <row r="582" spans="1:27">
      <c r="A582" s="112"/>
      <c r="B582" s="83"/>
      <c r="C582" s="83"/>
      <c r="D582" s="191" t="s">
        <v>150</v>
      </c>
      <c r="E582" s="114" t="str">
        <f>IF(D582="","",(VLOOKUP(D582,'ENTER your residents names, etc'!$B$7:$C$256,2,FALSE)))</f>
        <v/>
      </c>
      <c r="F582" s="115"/>
      <c r="G582" s="116" t="str">
        <f t="shared" si="48"/>
        <v/>
      </c>
      <c r="H582" s="117" t="str">
        <f t="shared" si="49"/>
        <v/>
      </c>
      <c r="I582" s="118" t="str">
        <f t="shared" si="52"/>
        <v/>
      </c>
      <c r="J582" s="119" t="str">
        <f>IF('Falls Diary'!F582="","",IF(AND('Falls Diary'!F582&gt;=Graphs!$C$13,'Falls Diary'!F582&lt;=Graphs!$C$14),"yes","no"))</f>
        <v/>
      </c>
      <c r="K582" s="119" t="str">
        <f>IF('Falls Diary'!F582="","",(IF(Graphs!$C$15="all","yes",(IF(Graphs!$C$15=Table6[[#This Row],[Resident''s name]],"yes","no")))))</f>
        <v/>
      </c>
      <c r="L582" s="119" t="str">
        <f t="shared" si="50"/>
        <v/>
      </c>
      <c r="M582" s="120"/>
      <c r="N582" s="121" t="str">
        <f t="shared" si="51"/>
        <v/>
      </c>
      <c r="O582" s="113"/>
      <c r="P582" s="128"/>
      <c r="Q582" s="125"/>
      <c r="R582" s="83"/>
      <c r="S582" s="125"/>
      <c r="T582" s="83"/>
      <c r="U582" s="83"/>
      <c r="V582" s="83"/>
      <c r="W582" s="125"/>
      <c r="X582" s="63"/>
      <c r="Y582" s="125"/>
      <c r="Z582" s="125"/>
      <c r="AA582" s="126"/>
    </row>
    <row r="583" spans="1:27">
      <c r="A583" s="112"/>
      <c r="B583" s="83"/>
      <c r="C583" s="83"/>
      <c r="D583" s="191" t="s">
        <v>150</v>
      </c>
      <c r="E583" s="114" t="str">
        <f>IF(D583="","",(VLOOKUP(D583,'ENTER your residents names, etc'!$B$7:$C$256,2,FALSE)))</f>
        <v/>
      </c>
      <c r="F583" s="115"/>
      <c r="G583" s="116" t="str">
        <f t="shared" si="48"/>
        <v/>
      </c>
      <c r="H583" s="117" t="str">
        <f t="shared" si="49"/>
        <v/>
      </c>
      <c r="I583" s="118" t="str">
        <f t="shared" si="52"/>
        <v/>
      </c>
      <c r="J583" s="119" t="str">
        <f>IF('Falls Diary'!F583="","",IF(AND('Falls Diary'!F583&gt;=Graphs!$C$13,'Falls Diary'!F583&lt;=Graphs!$C$14),"yes","no"))</f>
        <v/>
      </c>
      <c r="K583" s="119" t="str">
        <f>IF('Falls Diary'!F583="","",(IF(Graphs!$C$15="all","yes",(IF(Graphs!$C$15=Table6[[#This Row],[Resident''s name]],"yes","no")))))</f>
        <v/>
      </c>
      <c r="L583" s="119" t="str">
        <f t="shared" si="50"/>
        <v/>
      </c>
      <c r="M583" s="120"/>
      <c r="N583" s="121" t="str">
        <f t="shared" si="51"/>
        <v/>
      </c>
      <c r="O583" s="113"/>
      <c r="P583" s="128"/>
      <c r="Q583" s="125"/>
      <c r="R583" s="83"/>
      <c r="S583" s="125"/>
      <c r="T583" s="83"/>
      <c r="U583" s="83"/>
      <c r="V583" s="83"/>
      <c r="W583" s="125"/>
      <c r="X583" s="63"/>
      <c r="Y583" s="125"/>
      <c r="Z583" s="125"/>
      <c r="AA583" s="126"/>
    </row>
    <row r="584" spans="1:27">
      <c r="A584" s="112"/>
      <c r="B584" s="83"/>
      <c r="C584" s="83"/>
      <c r="D584" s="191" t="s">
        <v>150</v>
      </c>
      <c r="E584" s="114" t="str">
        <f>IF(D584="","",(VLOOKUP(D584,'ENTER your residents names, etc'!$B$7:$C$256,2,FALSE)))</f>
        <v/>
      </c>
      <c r="F584" s="115"/>
      <c r="G584" s="116" t="str">
        <f t="shared" si="48"/>
        <v/>
      </c>
      <c r="H584" s="117" t="str">
        <f t="shared" si="49"/>
        <v/>
      </c>
      <c r="I584" s="118" t="str">
        <f t="shared" si="52"/>
        <v/>
      </c>
      <c r="J584" s="119" t="str">
        <f>IF('Falls Diary'!F584="","",IF(AND('Falls Diary'!F584&gt;=Graphs!$C$13,'Falls Diary'!F584&lt;=Graphs!$C$14),"yes","no"))</f>
        <v/>
      </c>
      <c r="K584" s="119" t="str">
        <f>IF('Falls Diary'!F584="","",(IF(Graphs!$C$15="all","yes",(IF(Graphs!$C$15=Table6[[#This Row],[Resident''s name]],"yes","no")))))</f>
        <v/>
      </c>
      <c r="L584" s="119" t="str">
        <f t="shared" si="50"/>
        <v/>
      </c>
      <c r="M584" s="120"/>
      <c r="N584" s="121" t="str">
        <f t="shared" si="51"/>
        <v/>
      </c>
      <c r="O584" s="113"/>
      <c r="P584" s="128"/>
      <c r="Q584" s="125"/>
      <c r="R584" s="83"/>
      <c r="S584" s="125"/>
      <c r="T584" s="83"/>
      <c r="U584" s="83"/>
      <c r="V584" s="83"/>
      <c r="W584" s="125"/>
      <c r="X584" s="63"/>
      <c r="Y584" s="125"/>
      <c r="Z584" s="125"/>
      <c r="AA584" s="126"/>
    </row>
    <row r="585" spans="1:27">
      <c r="A585" s="112"/>
      <c r="B585" s="83"/>
      <c r="C585" s="83"/>
      <c r="D585" s="191" t="s">
        <v>150</v>
      </c>
      <c r="E585" s="114" t="str">
        <f>IF(D585="","",(VLOOKUP(D585,'ENTER your residents names, etc'!$B$7:$C$256,2,FALSE)))</f>
        <v/>
      </c>
      <c r="F585" s="115"/>
      <c r="G585" s="116" t="str">
        <f t="shared" si="48"/>
        <v/>
      </c>
      <c r="H585" s="117" t="str">
        <f t="shared" si="49"/>
        <v/>
      </c>
      <c r="I585" s="118" t="str">
        <f t="shared" si="52"/>
        <v/>
      </c>
      <c r="J585" s="119" t="str">
        <f>IF('Falls Diary'!F585="","",IF(AND('Falls Diary'!F585&gt;=Graphs!$C$13,'Falls Diary'!F585&lt;=Graphs!$C$14),"yes","no"))</f>
        <v/>
      </c>
      <c r="K585" s="119" t="str">
        <f>IF('Falls Diary'!F585="","",(IF(Graphs!$C$15="all","yes",(IF(Graphs!$C$15=Table6[[#This Row],[Resident''s name]],"yes","no")))))</f>
        <v/>
      </c>
      <c r="L585" s="119" t="str">
        <f t="shared" si="50"/>
        <v/>
      </c>
      <c r="M585" s="120"/>
      <c r="N585" s="121" t="str">
        <f t="shared" si="51"/>
        <v/>
      </c>
      <c r="O585" s="113"/>
      <c r="P585" s="128"/>
      <c r="Q585" s="125"/>
      <c r="R585" s="83"/>
      <c r="S585" s="125"/>
      <c r="T585" s="83"/>
      <c r="U585" s="83"/>
      <c r="V585" s="83"/>
      <c r="W585" s="125"/>
      <c r="X585" s="63"/>
      <c r="Y585" s="125"/>
      <c r="Z585" s="125"/>
      <c r="AA585" s="126"/>
    </row>
    <row r="586" spans="1:27">
      <c r="A586" s="112"/>
      <c r="B586" s="83"/>
      <c r="C586" s="83"/>
      <c r="D586" s="191" t="s">
        <v>150</v>
      </c>
      <c r="E586" s="114" t="str">
        <f>IF(D586="","",(VLOOKUP(D586,'ENTER your residents names, etc'!$B$7:$C$256,2,FALSE)))</f>
        <v/>
      </c>
      <c r="F586" s="115"/>
      <c r="G586" s="116" t="str">
        <f t="shared" si="48"/>
        <v/>
      </c>
      <c r="H586" s="117" t="str">
        <f t="shared" si="49"/>
        <v/>
      </c>
      <c r="I586" s="118" t="str">
        <f t="shared" si="52"/>
        <v/>
      </c>
      <c r="J586" s="119" t="str">
        <f>IF('Falls Diary'!F586="","",IF(AND('Falls Diary'!F586&gt;=Graphs!$C$13,'Falls Diary'!F586&lt;=Graphs!$C$14),"yes","no"))</f>
        <v/>
      </c>
      <c r="K586" s="119" t="str">
        <f>IF('Falls Diary'!F586="","",(IF(Graphs!$C$15="all","yes",(IF(Graphs!$C$15=Table6[[#This Row],[Resident''s name]],"yes","no")))))</f>
        <v/>
      </c>
      <c r="L586" s="119" t="str">
        <f t="shared" si="50"/>
        <v/>
      </c>
      <c r="M586" s="120"/>
      <c r="N586" s="121" t="str">
        <f t="shared" si="51"/>
        <v/>
      </c>
      <c r="O586" s="113"/>
      <c r="P586" s="128"/>
      <c r="Q586" s="125"/>
      <c r="R586" s="83"/>
      <c r="S586" s="125"/>
      <c r="T586" s="83"/>
      <c r="U586" s="83"/>
      <c r="V586" s="83"/>
      <c r="W586" s="125"/>
      <c r="X586" s="63"/>
      <c r="Y586" s="125"/>
      <c r="Z586" s="125"/>
      <c r="AA586" s="126"/>
    </row>
    <row r="587" spans="1:27">
      <c r="A587" s="112"/>
      <c r="B587" s="83"/>
      <c r="C587" s="83"/>
      <c r="D587" s="191" t="s">
        <v>150</v>
      </c>
      <c r="E587" s="114" t="str">
        <f>IF(D587="","",(VLOOKUP(D587,'ENTER your residents names, etc'!$B$7:$C$256,2,FALSE)))</f>
        <v/>
      </c>
      <c r="F587" s="115"/>
      <c r="G587" s="116" t="str">
        <f t="shared" si="48"/>
        <v/>
      </c>
      <c r="H587" s="117" t="str">
        <f t="shared" si="49"/>
        <v/>
      </c>
      <c r="I587" s="118" t="str">
        <f t="shared" si="52"/>
        <v/>
      </c>
      <c r="J587" s="119" t="str">
        <f>IF('Falls Diary'!F587="","",IF(AND('Falls Diary'!F587&gt;=Graphs!$C$13,'Falls Diary'!F587&lt;=Graphs!$C$14),"yes","no"))</f>
        <v/>
      </c>
      <c r="K587" s="119" t="str">
        <f>IF('Falls Diary'!F587="","",(IF(Graphs!$C$15="all","yes",(IF(Graphs!$C$15=Table6[[#This Row],[Resident''s name]],"yes","no")))))</f>
        <v/>
      </c>
      <c r="L587" s="119" t="str">
        <f t="shared" si="50"/>
        <v/>
      </c>
      <c r="M587" s="120"/>
      <c r="N587" s="121" t="str">
        <f t="shared" si="51"/>
        <v/>
      </c>
      <c r="O587" s="113"/>
      <c r="P587" s="128"/>
      <c r="Q587" s="125"/>
      <c r="R587" s="83"/>
      <c r="S587" s="125"/>
      <c r="T587" s="83"/>
      <c r="U587" s="83"/>
      <c r="V587" s="83"/>
      <c r="W587" s="125"/>
      <c r="X587" s="63"/>
      <c r="Y587" s="125"/>
      <c r="Z587" s="125"/>
      <c r="AA587" s="126"/>
    </row>
    <row r="588" spans="1:27">
      <c r="A588" s="112"/>
      <c r="B588" s="83"/>
      <c r="C588" s="83"/>
      <c r="D588" s="191" t="s">
        <v>150</v>
      </c>
      <c r="E588" s="114" t="str">
        <f>IF(D588="","",(VLOOKUP(D588,'ENTER your residents names, etc'!$B$7:$C$256,2,FALSE)))</f>
        <v/>
      </c>
      <c r="F588" s="115"/>
      <c r="G588" s="116" t="str">
        <f t="shared" si="48"/>
        <v/>
      </c>
      <c r="H588" s="117" t="str">
        <f t="shared" si="49"/>
        <v/>
      </c>
      <c r="I588" s="118" t="str">
        <f t="shared" si="52"/>
        <v/>
      </c>
      <c r="J588" s="119" t="str">
        <f>IF('Falls Diary'!F588="","",IF(AND('Falls Diary'!F588&gt;=Graphs!$C$13,'Falls Diary'!F588&lt;=Graphs!$C$14),"yes","no"))</f>
        <v/>
      </c>
      <c r="K588" s="119" t="str">
        <f>IF('Falls Diary'!F588="","",(IF(Graphs!$C$15="all","yes",(IF(Graphs!$C$15=Table6[[#This Row],[Resident''s name]],"yes","no")))))</f>
        <v/>
      </c>
      <c r="L588" s="119" t="str">
        <f t="shared" si="50"/>
        <v/>
      </c>
      <c r="M588" s="120"/>
      <c r="N588" s="121" t="str">
        <f t="shared" si="51"/>
        <v/>
      </c>
      <c r="O588" s="113"/>
      <c r="P588" s="128"/>
      <c r="Q588" s="125"/>
      <c r="R588" s="83"/>
      <c r="S588" s="125"/>
      <c r="T588" s="83"/>
      <c r="U588" s="83"/>
      <c r="V588" s="83"/>
      <c r="W588" s="125"/>
      <c r="X588" s="63"/>
      <c r="Y588" s="125"/>
      <c r="Z588" s="125"/>
      <c r="AA588" s="126"/>
    </row>
    <row r="589" spans="1:27">
      <c r="A589" s="112"/>
      <c r="B589" s="83"/>
      <c r="C589" s="83"/>
      <c r="D589" s="191" t="s">
        <v>150</v>
      </c>
      <c r="E589" s="114" t="str">
        <f>IF(D589="","",(VLOOKUP(D589,'ENTER your residents names, etc'!$B$7:$C$256,2,FALSE)))</f>
        <v/>
      </c>
      <c r="F589" s="115"/>
      <c r="G589" s="116" t="str">
        <f t="shared" si="48"/>
        <v/>
      </c>
      <c r="H589" s="117" t="str">
        <f t="shared" si="49"/>
        <v/>
      </c>
      <c r="I589" s="118" t="str">
        <f t="shared" si="52"/>
        <v/>
      </c>
      <c r="J589" s="119" t="str">
        <f>IF('Falls Diary'!F589="","",IF(AND('Falls Diary'!F589&gt;=Graphs!$C$13,'Falls Diary'!F589&lt;=Graphs!$C$14),"yes","no"))</f>
        <v/>
      </c>
      <c r="K589" s="119" t="str">
        <f>IF('Falls Diary'!F589="","",(IF(Graphs!$C$15="all","yes",(IF(Graphs!$C$15=Table6[[#This Row],[Resident''s name]],"yes","no")))))</f>
        <v/>
      </c>
      <c r="L589" s="119" t="str">
        <f t="shared" si="50"/>
        <v/>
      </c>
      <c r="M589" s="120"/>
      <c r="N589" s="121" t="str">
        <f t="shared" si="51"/>
        <v/>
      </c>
      <c r="O589" s="113"/>
      <c r="P589" s="128"/>
      <c r="Q589" s="125"/>
      <c r="R589" s="83"/>
      <c r="S589" s="125"/>
      <c r="T589" s="83"/>
      <c r="U589" s="83"/>
      <c r="V589" s="83"/>
      <c r="W589" s="125"/>
      <c r="X589" s="63"/>
      <c r="Y589" s="125"/>
      <c r="Z589" s="125"/>
      <c r="AA589" s="126"/>
    </row>
    <row r="590" spans="1:27">
      <c r="A590" s="112"/>
      <c r="B590" s="83"/>
      <c r="C590" s="83"/>
      <c r="D590" s="191" t="s">
        <v>150</v>
      </c>
      <c r="E590" s="114" t="str">
        <f>IF(D590="","",(VLOOKUP(D590,'ENTER your residents names, etc'!$B$7:$C$256,2,FALSE)))</f>
        <v/>
      </c>
      <c r="F590" s="115"/>
      <c r="G590" s="116" t="str">
        <f t="shared" si="48"/>
        <v/>
      </c>
      <c r="H590" s="117" t="str">
        <f t="shared" si="49"/>
        <v/>
      </c>
      <c r="I590" s="118" t="str">
        <f t="shared" si="52"/>
        <v/>
      </c>
      <c r="J590" s="119" t="str">
        <f>IF('Falls Diary'!F590="","",IF(AND('Falls Diary'!F590&gt;=Graphs!$C$13,'Falls Diary'!F590&lt;=Graphs!$C$14),"yes","no"))</f>
        <v/>
      </c>
      <c r="K590" s="119" t="str">
        <f>IF('Falls Diary'!F590="","",(IF(Graphs!$C$15="all","yes",(IF(Graphs!$C$15=Table6[[#This Row],[Resident''s name]],"yes","no")))))</f>
        <v/>
      </c>
      <c r="L590" s="119" t="str">
        <f t="shared" si="50"/>
        <v/>
      </c>
      <c r="M590" s="120"/>
      <c r="N590" s="121" t="str">
        <f t="shared" si="51"/>
        <v/>
      </c>
      <c r="O590" s="113"/>
      <c r="P590" s="128"/>
      <c r="Q590" s="125"/>
      <c r="R590" s="83"/>
      <c r="S590" s="125"/>
      <c r="T590" s="83"/>
      <c r="U590" s="83"/>
      <c r="V590" s="83"/>
      <c r="W590" s="125"/>
      <c r="X590" s="63"/>
      <c r="Y590" s="125"/>
      <c r="Z590" s="125"/>
      <c r="AA590" s="126"/>
    </row>
    <row r="591" spans="1:27">
      <c r="A591" s="112"/>
      <c r="B591" s="83"/>
      <c r="C591" s="83"/>
      <c r="D591" s="191" t="s">
        <v>150</v>
      </c>
      <c r="E591" s="114" t="str">
        <f>IF(D591="","",(VLOOKUP(D591,'ENTER your residents names, etc'!$B$7:$C$256,2,FALSE)))</f>
        <v/>
      </c>
      <c r="F591" s="115"/>
      <c r="G591" s="116" t="str">
        <f t="shared" si="48"/>
        <v/>
      </c>
      <c r="H591" s="117" t="str">
        <f t="shared" si="49"/>
        <v/>
      </c>
      <c r="I591" s="118" t="str">
        <f t="shared" si="52"/>
        <v/>
      </c>
      <c r="J591" s="119" t="str">
        <f>IF('Falls Diary'!F591="","",IF(AND('Falls Diary'!F591&gt;=Graphs!$C$13,'Falls Diary'!F591&lt;=Graphs!$C$14),"yes","no"))</f>
        <v/>
      </c>
      <c r="K591" s="119" t="str">
        <f>IF('Falls Diary'!F591="","",(IF(Graphs!$C$15="all","yes",(IF(Graphs!$C$15=Table6[[#This Row],[Resident''s name]],"yes","no")))))</f>
        <v/>
      </c>
      <c r="L591" s="119" t="str">
        <f t="shared" si="50"/>
        <v/>
      </c>
      <c r="M591" s="120"/>
      <c r="N591" s="121" t="str">
        <f t="shared" si="51"/>
        <v/>
      </c>
      <c r="O591" s="113"/>
      <c r="P591" s="128"/>
      <c r="Q591" s="125"/>
      <c r="R591" s="83"/>
      <c r="S591" s="125"/>
      <c r="T591" s="83"/>
      <c r="U591" s="83"/>
      <c r="V591" s="83"/>
      <c r="W591" s="125"/>
      <c r="X591" s="63"/>
      <c r="Y591" s="125"/>
      <c r="Z591" s="125"/>
      <c r="AA591" s="126"/>
    </row>
    <row r="592" spans="1:27">
      <c r="A592" s="112"/>
      <c r="B592" s="83"/>
      <c r="C592" s="83"/>
      <c r="D592" s="191" t="s">
        <v>150</v>
      </c>
      <c r="E592" s="114" t="str">
        <f>IF(D592="","",(VLOOKUP(D592,'ENTER your residents names, etc'!$B$7:$C$256,2,FALSE)))</f>
        <v/>
      </c>
      <c r="F592" s="115"/>
      <c r="G592" s="116" t="str">
        <f t="shared" si="48"/>
        <v/>
      </c>
      <c r="H592" s="117" t="str">
        <f t="shared" si="49"/>
        <v/>
      </c>
      <c r="I592" s="118" t="str">
        <f t="shared" si="52"/>
        <v/>
      </c>
      <c r="J592" s="119" t="str">
        <f>IF('Falls Diary'!F592="","",IF(AND('Falls Diary'!F592&gt;=Graphs!$C$13,'Falls Diary'!F592&lt;=Graphs!$C$14),"yes","no"))</f>
        <v/>
      </c>
      <c r="K592" s="119" t="str">
        <f>IF('Falls Diary'!F592="","",(IF(Graphs!$C$15="all","yes",(IF(Graphs!$C$15=Table6[[#This Row],[Resident''s name]],"yes","no")))))</f>
        <v/>
      </c>
      <c r="L592" s="119" t="str">
        <f t="shared" si="50"/>
        <v/>
      </c>
      <c r="M592" s="120"/>
      <c r="N592" s="121" t="str">
        <f t="shared" si="51"/>
        <v/>
      </c>
      <c r="O592" s="113"/>
      <c r="P592" s="128"/>
      <c r="Q592" s="125"/>
      <c r="R592" s="83"/>
      <c r="S592" s="125"/>
      <c r="T592" s="83"/>
      <c r="U592" s="83"/>
      <c r="V592" s="83"/>
      <c r="W592" s="125"/>
      <c r="X592" s="63"/>
      <c r="Y592" s="125"/>
      <c r="Z592" s="125"/>
      <c r="AA592" s="126"/>
    </row>
    <row r="593" spans="1:27">
      <c r="A593" s="112"/>
      <c r="B593" s="83"/>
      <c r="C593" s="83"/>
      <c r="D593" s="191" t="s">
        <v>150</v>
      </c>
      <c r="E593" s="114" t="str">
        <f>IF(D593="","",(VLOOKUP(D593,'ENTER your residents names, etc'!$B$7:$C$256,2,FALSE)))</f>
        <v/>
      </c>
      <c r="F593" s="115"/>
      <c r="G593" s="116" t="str">
        <f t="shared" si="48"/>
        <v/>
      </c>
      <c r="H593" s="117" t="str">
        <f t="shared" si="49"/>
        <v/>
      </c>
      <c r="I593" s="118" t="str">
        <f t="shared" si="52"/>
        <v/>
      </c>
      <c r="J593" s="119" t="str">
        <f>IF('Falls Diary'!F593="","",IF(AND('Falls Diary'!F593&gt;=Graphs!$C$13,'Falls Diary'!F593&lt;=Graphs!$C$14),"yes","no"))</f>
        <v/>
      </c>
      <c r="K593" s="119" t="str">
        <f>IF('Falls Diary'!F593="","",(IF(Graphs!$C$15="all","yes",(IF(Graphs!$C$15=Table6[[#This Row],[Resident''s name]],"yes","no")))))</f>
        <v/>
      </c>
      <c r="L593" s="119" t="str">
        <f t="shared" si="50"/>
        <v/>
      </c>
      <c r="M593" s="120"/>
      <c r="N593" s="121" t="str">
        <f t="shared" si="51"/>
        <v/>
      </c>
      <c r="O593" s="113"/>
      <c r="P593" s="128"/>
      <c r="Q593" s="125"/>
      <c r="R593" s="83"/>
      <c r="S593" s="125"/>
      <c r="T593" s="83"/>
      <c r="U593" s="83"/>
      <c r="V593" s="83"/>
      <c r="W593" s="125"/>
      <c r="X593" s="63"/>
      <c r="Y593" s="125"/>
      <c r="Z593" s="125"/>
      <c r="AA593" s="126"/>
    </row>
    <row r="594" spans="1:27">
      <c r="A594" s="112"/>
      <c r="B594" s="83"/>
      <c r="C594" s="83"/>
      <c r="D594" s="191" t="s">
        <v>150</v>
      </c>
      <c r="E594" s="114" t="str">
        <f>IF(D594="","",(VLOOKUP(D594,'ENTER your residents names, etc'!$B$7:$C$256,2,FALSE)))</f>
        <v/>
      </c>
      <c r="F594" s="115"/>
      <c r="G594" s="116" t="str">
        <f t="shared" si="48"/>
        <v/>
      </c>
      <c r="H594" s="117" t="str">
        <f t="shared" si="49"/>
        <v/>
      </c>
      <c r="I594" s="118" t="str">
        <f t="shared" si="52"/>
        <v/>
      </c>
      <c r="J594" s="119" t="str">
        <f>IF('Falls Diary'!F594="","",IF(AND('Falls Diary'!F594&gt;=Graphs!$C$13,'Falls Diary'!F594&lt;=Graphs!$C$14),"yes","no"))</f>
        <v/>
      </c>
      <c r="K594" s="119" t="str">
        <f>IF('Falls Diary'!F594="","",(IF(Graphs!$C$15="all","yes",(IF(Graphs!$C$15=Table6[[#This Row],[Resident''s name]],"yes","no")))))</f>
        <v/>
      </c>
      <c r="L594" s="119" t="str">
        <f t="shared" si="50"/>
        <v/>
      </c>
      <c r="M594" s="120"/>
      <c r="N594" s="121" t="str">
        <f t="shared" si="51"/>
        <v/>
      </c>
      <c r="O594" s="113"/>
      <c r="P594" s="128"/>
      <c r="Q594" s="125"/>
      <c r="R594" s="83"/>
      <c r="S594" s="125"/>
      <c r="T594" s="83"/>
      <c r="U594" s="83"/>
      <c r="V594" s="83"/>
      <c r="W594" s="125"/>
      <c r="X594" s="63"/>
      <c r="Y594" s="125"/>
      <c r="Z594" s="125"/>
      <c r="AA594" s="126"/>
    </row>
    <row r="595" spans="1:27">
      <c r="A595" s="112"/>
      <c r="B595" s="83"/>
      <c r="C595" s="83"/>
      <c r="D595" s="191" t="s">
        <v>150</v>
      </c>
      <c r="E595" s="114" t="str">
        <f>IF(D595="","",(VLOOKUP(D595,'ENTER your residents names, etc'!$B$7:$C$256,2,FALSE)))</f>
        <v/>
      </c>
      <c r="F595" s="115"/>
      <c r="G595" s="116" t="str">
        <f t="shared" si="48"/>
        <v/>
      </c>
      <c r="H595" s="117" t="str">
        <f t="shared" si="49"/>
        <v/>
      </c>
      <c r="I595" s="118" t="str">
        <f t="shared" si="52"/>
        <v/>
      </c>
      <c r="J595" s="119" t="str">
        <f>IF('Falls Diary'!F595="","",IF(AND('Falls Diary'!F595&gt;=Graphs!$C$13,'Falls Diary'!F595&lt;=Graphs!$C$14),"yes","no"))</f>
        <v/>
      </c>
      <c r="K595" s="119" t="str">
        <f>IF('Falls Diary'!F595="","",(IF(Graphs!$C$15="all","yes",(IF(Graphs!$C$15=Table6[[#This Row],[Resident''s name]],"yes","no")))))</f>
        <v/>
      </c>
      <c r="L595" s="119" t="str">
        <f t="shared" si="50"/>
        <v/>
      </c>
      <c r="M595" s="120"/>
      <c r="N595" s="121" t="str">
        <f t="shared" si="51"/>
        <v/>
      </c>
      <c r="O595" s="113"/>
      <c r="P595" s="128"/>
      <c r="Q595" s="125"/>
      <c r="R595" s="83"/>
      <c r="S595" s="125"/>
      <c r="T595" s="83"/>
      <c r="U595" s="83"/>
      <c r="V595" s="83"/>
      <c r="W595" s="125"/>
      <c r="X595" s="63"/>
      <c r="Y595" s="125"/>
      <c r="Z595" s="125"/>
      <c r="AA595" s="126"/>
    </row>
    <row r="596" spans="1:27">
      <c r="A596" s="112"/>
      <c r="B596" s="83"/>
      <c r="C596" s="83"/>
      <c r="D596" s="191" t="s">
        <v>150</v>
      </c>
      <c r="E596" s="114" t="str">
        <f>IF(D596="","",(VLOOKUP(D596,'ENTER your residents names, etc'!$B$7:$C$256,2,FALSE)))</f>
        <v/>
      </c>
      <c r="F596" s="115"/>
      <c r="G596" s="116" t="str">
        <f t="shared" si="48"/>
        <v/>
      </c>
      <c r="H596" s="117" t="str">
        <f t="shared" si="49"/>
        <v/>
      </c>
      <c r="I596" s="118" t="str">
        <f t="shared" si="52"/>
        <v/>
      </c>
      <c r="J596" s="119" t="str">
        <f>IF('Falls Diary'!F596="","",IF(AND('Falls Diary'!F596&gt;=Graphs!$C$13,'Falls Diary'!F596&lt;=Graphs!$C$14),"yes","no"))</f>
        <v/>
      </c>
      <c r="K596" s="119" t="str">
        <f>IF('Falls Diary'!F596="","",(IF(Graphs!$C$15="all","yes",(IF(Graphs!$C$15=Table6[[#This Row],[Resident''s name]],"yes","no")))))</f>
        <v/>
      </c>
      <c r="L596" s="119" t="str">
        <f t="shared" si="50"/>
        <v/>
      </c>
      <c r="M596" s="120"/>
      <c r="N596" s="121" t="str">
        <f t="shared" si="51"/>
        <v/>
      </c>
      <c r="O596" s="113"/>
      <c r="P596" s="128"/>
      <c r="Q596" s="125"/>
      <c r="R596" s="83"/>
      <c r="S596" s="125"/>
      <c r="T596" s="83"/>
      <c r="U596" s="83"/>
      <c r="V596" s="83"/>
      <c r="W596" s="125"/>
      <c r="X596" s="63"/>
      <c r="Y596" s="125"/>
      <c r="Z596" s="125"/>
      <c r="AA596" s="126"/>
    </row>
    <row r="597" spans="1:27">
      <c r="A597" s="112"/>
      <c r="B597" s="83"/>
      <c r="C597" s="83"/>
      <c r="D597" s="191" t="s">
        <v>150</v>
      </c>
      <c r="E597" s="114" t="str">
        <f>IF(D597="","",(VLOOKUP(D597,'ENTER your residents names, etc'!$B$7:$C$256,2,FALSE)))</f>
        <v/>
      </c>
      <c r="F597" s="115"/>
      <c r="G597" s="116" t="str">
        <f t="shared" si="48"/>
        <v/>
      </c>
      <c r="H597" s="117" t="str">
        <f t="shared" si="49"/>
        <v/>
      </c>
      <c r="I597" s="118" t="str">
        <f t="shared" si="52"/>
        <v/>
      </c>
      <c r="J597" s="119" t="str">
        <f>IF('Falls Diary'!F597="","",IF(AND('Falls Diary'!F597&gt;=Graphs!$C$13,'Falls Diary'!F597&lt;=Graphs!$C$14),"yes","no"))</f>
        <v/>
      </c>
      <c r="K597" s="119" t="str">
        <f>IF('Falls Diary'!F597="","",(IF(Graphs!$C$15="all","yes",(IF(Graphs!$C$15=Table6[[#This Row],[Resident''s name]],"yes","no")))))</f>
        <v/>
      </c>
      <c r="L597" s="119" t="str">
        <f t="shared" si="50"/>
        <v/>
      </c>
      <c r="M597" s="120"/>
      <c r="N597" s="121" t="str">
        <f t="shared" si="51"/>
        <v/>
      </c>
      <c r="O597" s="113"/>
      <c r="P597" s="128"/>
      <c r="Q597" s="125"/>
      <c r="R597" s="83"/>
      <c r="S597" s="125"/>
      <c r="T597" s="83"/>
      <c r="U597" s="83"/>
      <c r="V597" s="83"/>
      <c r="W597" s="125"/>
      <c r="X597" s="63"/>
      <c r="Y597" s="125"/>
      <c r="Z597" s="125"/>
      <c r="AA597" s="126"/>
    </row>
    <row r="598" spans="1:27">
      <c r="A598" s="112"/>
      <c r="B598" s="83"/>
      <c r="C598" s="83"/>
      <c r="D598" s="191" t="s">
        <v>150</v>
      </c>
      <c r="E598" s="114" t="str">
        <f>IF(D598="","",(VLOOKUP(D598,'ENTER your residents names, etc'!$B$7:$C$256,2,FALSE)))</f>
        <v/>
      </c>
      <c r="F598" s="115"/>
      <c r="G598" s="116" t="str">
        <f t="shared" si="48"/>
        <v/>
      </c>
      <c r="H598" s="117" t="str">
        <f t="shared" si="49"/>
        <v/>
      </c>
      <c r="I598" s="118" t="str">
        <f t="shared" si="52"/>
        <v/>
      </c>
      <c r="J598" s="119" t="str">
        <f>IF('Falls Diary'!F598="","",IF(AND('Falls Diary'!F598&gt;=Graphs!$C$13,'Falls Diary'!F598&lt;=Graphs!$C$14),"yes","no"))</f>
        <v/>
      </c>
      <c r="K598" s="119" t="str">
        <f>IF('Falls Diary'!F598="","",(IF(Graphs!$C$15="all","yes",(IF(Graphs!$C$15=Table6[[#This Row],[Resident''s name]],"yes","no")))))</f>
        <v/>
      </c>
      <c r="L598" s="119" t="str">
        <f t="shared" si="50"/>
        <v/>
      </c>
      <c r="M598" s="120"/>
      <c r="N598" s="121" t="str">
        <f t="shared" si="51"/>
        <v/>
      </c>
      <c r="O598" s="113"/>
      <c r="P598" s="128"/>
      <c r="Q598" s="125"/>
      <c r="R598" s="83"/>
      <c r="S598" s="125"/>
      <c r="T598" s="83"/>
      <c r="U598" s="83"/>
      <c r="V598" s="83"/>
      <c r="W598" s="125"/>
      <c r="X598" s="63"/>
      <c r="Y598" s="125"/>
      <c r="Z598" s="125"/>
      <c r="AA598" s="126"/>
    </row>
    <row r="599" spans="1:27">
      <c r="A599" s="112"/>
      <c r="B599" s="83"/>
      <c r="C599" s="83"/>
      <c r="D599" s="191" t="s">
        <v>150</v>
      </c>
      <c r="E599" s="114" t="str">
        <f>IF(D599="","",(VLOOKUP(D599,'ENTER your residents names, etc'!$B$7:$C$256,2,FALSE)))</f>
        <v/>
      </c>
      <c r="F599" s="115"/>
      <c r="G599" s="116" t="str">
        <f t="shared" si="48"/>
        <v/>
      </c>
      <c r="H599" s="117" t="str">
        <f t="shared" si="49"/>
        <v/>
      </c>
      <c r="I599" s="118" t="str">
        <f t="shared" si="52"/>
        <v/>
      </c>
      <c r="J599" s="119" t="str">
        <f>IF('Falls Diary'!F599="","",IF(AND('Falls Diary'!F599&gt;=Graphs!$C$13,'Falls Diary'!F599&lt;=Graphs!$C$14),"yes","no"))</f>
        <v/>
      </c>
      <c r="K599" s="119" t="str">
        <f>IF('Falls Diary'!F599="","",(IF(Graphs!$C$15="all","yes",(IF(Graphs!$C$15=Table6[[#This Row],[Resident''s name]],"yes","no")))))</f>
        <v/>
      </c>
      <c r="L599" s="119" t="str">
        <f t="shared" si="50"/>
        <v/>
      </c>
      <c r="M599" s="120"/>
      <c r="N599" s="121" t="str">
        <f t="shared" si="51"/>
        <v/>
      </c>
      <c r="O599" s="113"/>
      <c r="P599" s="128"/>
      <c r="Q599" s="125"/>
      <c r="R599" s="83"/>
      <c r="S599" s="125"/>
      <c r="T599" s="83"/>
      <c r="U599" s="83"/>
      <c r="V599" s="83"/>
      <c r="W599" s="125"/>
      <c r="X599" s="63"/>
      <c r="Y599" s="125"/>
      <c r="Z599" s="125"/>
      <c r="AA599" s="126"/>
    </row>
    <row r="600" spans="1:27">
      <c r="A600" s="112"/>
      <c r="B600" s="83"/>
      <c r="C600" s="83"/>
      <c r="D600" s="191" t="s">
        <v>150</v>
      </c>
      <c r="E600" s="114" t="str">
        <f>IF(D600="","",(VLOOKUP(D600,'ENTER your residents names, etc'!$B$7:$C$256,2,FALSE)))</f>
        <v/>
      </c>
      <c r="F600" s="115"/>
      <c r="G600" s="116" t="str">
        <f t="shared" si="48"/>
        <v/>
      </c>
      <c r="H600" s="117" t="str">
        <f t="shared" si="49"/>
        <v/>
      </c>
      <c r="I600" s="118" t="str">
        <f t="shared" si="52"/>
        <v/>
      </c>
      <c r="J600" s="119" t="str">
        <f>IF('Falls Diary'!F600="","",IF(AND('Falls Diary'!F600&gt;=Graphs!$C$13,'Falls Diary'!F600&lt;=Graphs!$C$14),"yes","no"))</f>
        <v/>
      </c>
      <c r="K600" s="119" t="str">
        <f>IF('Falls Diary'!F600="","",(IF(Graphs!$C$15="all","yes",(IF(Graphs!$C$15=Table6[[#This Row],[Resident''s name]],"yes","no")))))</f>
        <v/>
      </c>
      <c r="L600" s="119" t="str">
        <f t="shared" si="50"/>
        <v/>
      </c>
      <c r="M600" s="120"/>
      <c r="N600" s="121" t="str">
        <f t="shared" si="51"/>
        <v/>
      </c>
      <c r="O600" s="113"/>
      <c r="P600" s="128"/>
      <c r="Q600" s="125"/>
      <c r="R600" s="83"/>
      <c r="S600" s="125"/>
      <c r="T600" s="83"/>
      <c r="U600" s="83"/>
      <c r="V600" s="83"/>
      <c r="W600" s="125"/>
      <c r="X600" s="63"/>
      <c r="Y600" s="125"/>
      <c r="Z600" s="125"/>
      <c r="AA600" s="126"/>
    </row>
    <row r="601" spans="1:27">
      <c r="A601" s="112"/>
      <c r="B601" s="83"/>
      <c r="C601" s="83"/>
      <c r="D601" s="191" t="s">
        <v>150</v>
      </c>
      <c r="E601" s="114" t="str">
        <f>IF(D601="","",(VLOOKUP(D601,'ENTER your residents names, etc'!$B$7:$C$256,2,FALSE)))</f>
        <v/>
      </c>
      <c r="F601" s="115"/>
      <c r="G601" s="116" t="str">
        <f t="shared" si="48"/>
        <v/>
      </c>
      <c r="H601" s="117" t="str">
        <f t="shared" si="49"/>
        <v/>
      </c>
      <c r="I601" s="118" t="str">
        <f t="shared" si="52"/>
        <v/>
      </c>
      <c r="J601" s="119" t="str">
        <f>IF('Falls Diary'!F601="","",IF(AND('Falls Diary'!F601&gt;=Graphs!$C$13,'Falls Diary'!F601&lt;=Graphs!$C$14),"yes","no"))</f>
        <v/>
      </c>
      <c r="K601" s="119" t="str">
        <f>IF('Falls Diary'!F601="","",(IF(Graphs!$C$15="all","yes",(IF(Graphs!$C$15=Table6[[#This Row],[Resident''s name]],"yes","no")))))</f>
        <v/>
      </c>
      <c r="L601" s="119" t="str">
        <f t="shared" si="50"/>
        <v/>
      </c>
      <c r="M601" s="120"/>
      <c r="N601" s="121" t="str">
        <f t="shared" si="51"/>
        <v/>
      </c>
      <c r="O601" s="113"/>
      <c r="P601" s="128"/>
      <c r="Q601" s="125"/>
      <c r="R601" s="83"/>
      <c r="S601" s="125"/>
      <c r="T601" s="83"/>
      <c r="U601" s="83"/>
      <c r="V601" s="83"/>
      <c r="W601" s="125"/>
      <c r="X601" s="63"/>
      <c r="Y601" s="125"/>
      <c r="Z601" s="125"/>
      <c r="AA601" s="126"/>
    </row>
    <row r="602" spans="1:27">
      <c r="A602" s="112"/>
      <c r="B602" s="83"/>
      <c r="C602" s="83"/>
      <c r="D602" s="191" t="s">
        <v>150</v>
      </c>
      <c r="E602" s="114" t="str">
        <f>IF(D602="","",(VLOOKUP(D602,'ENTER your residents names, etc'!$B$7:$C$256,2,FALSE)))</f>
        <v/>
      </c>
      <c r="F602" s="115"/>
      <c r="G602" s="116" t="str">
        <f t="shared" si="48"/>
        <v/>
      </c>
      <c r="H602" s="117" t="str">
        <f t="shared" si="49"/>
        <v/>
      </c>
      <c r="I602" s="118" t="str">
        <f t="shared" si="52"/>
        <v/>
      </c>
      <c r="J602" s="119" t="str">
        <f>IF('Falls Diary'!F602="","",IF(AND('Falls Diary'!F602&gt;=Graphs!$C$13,'Falls Diary'!F602&lt;=Graphs!$C$14),"yes","no"))</f>
        <v/>
      </c>
      <c r="K602" s="119" t="str">
        <f>IF('Falls Diary'!F602="","",(IF(Graphs!$C$15="all","yes",(IF(Graphs!$C$15=Table6[[#This Row],[Resident''s name]],"yes","no")))))</f>
        <v/>
      </c>
      <c r="L602" s="119" t="str">
        <f t="shared" si="50"/>
        <v/>
      </c>
      <c r="M602" s="120"/>
      <c r="N602" s="121" t="str">
        <f t="shared" si="51"/>
        <v/>
      </c>
      <c r="O602" s="113"/>
      <c r="P602" s="128"/>
      <c r="Q602" s="125"/>
      <c r="R602" s="83"/>
      <c r="S602" s="125"/>
      <c r="T602" s="83"/>
      <c r="U602" s="83"/>
      <c r="V602" s="83"/>
      <c r="W602" s="125"/>
      <c r="X602" s="63"/>
      <c r="Y602" s="125"/>
      <c r="Z602" s="125"/>
      <c r="AA602" s="126"/>
    </row>
    <row r="603" spans="1:27">
      <c r="A603" s="112"/>
      <c r="B603" s="83"/>
      <c r="C603" s="83"/>
      <c r="D603" s="191" t="s">
        <v>150</v>
      </c>
      <c r="E603" s="114" t="str">
        <f>IF(D603="","",(VLOOKUP(D603,'ENTER your residents names, etc'!$B$7:$C$256,2,FALSE)))</f>
        <v/>
      </c>
      <c r="F603" s="115"/>
      <c r="G603" s="116" t="str">
        <f t="shared" si="48"/>
        <v/>
      </c>
      <c r="H603" s="117" t="str">
        <f t="shared" si="49"/>
        <v/>
      </c>
      <c r="I603" s="118" t="str">
        <f t="shared" si="52"/>
        <v/>
      </c>
      <c r="J603" s="119" t="str">
        <f>IF('Falls Diary'!F603="","",IF(AND('Falls Diary'!F603&gt;=Graphs!$C$13,'Falls Diary'!F603&lt;=Graphs!$C$14),"yes","no"))</f>
        <v/>
      </c>
      <c r="K603" s="119" t="str">
        <f>IF('Falls Diary'!F603="","",(IF(Graphs!$C$15="all","yes",(IF(Graphs!$C$15=Table6[[#This Row],[Resident''s name]],"yes","no")))))</f>
        <v/>
      </c>
      <c r="L603" s="119" t="str">
        <f t="shared" si="50"/>
        <v/>
      </c>
      <c r="M603" s="120"/>
      <c r="N603" s="121" t="str">
        <f t="shared" si="51"/>
        <v/>
      </c>
      <c r="O603" s="113"/>
      <c r="P603" s="128"/>
      <c r="Q603" s="125"/>
      <c r="R603" s="83"/>
      <c r="S603" s="125"/>
      <c r="T603" s="83"/>
      <c r="U603" s="83"/>
      <c r="V603" s="83"/>
      <c r="W603" s="125"/>
      <c r="X603" s="63"/>
      <c r="Y603" s="125"/>
      <c r="Z603" s="125"/>
      <c r="AA603" s="126"/>
    </row>
    <row r="604" spans="1:27">
      <c r="A604" s="112"/>
      <c r="B604" s="83"/>
      <c r="C604" s="83"/>
      <c r="D604" s="191" t="s">
        <v>150</v>
      </c>
      <c r="E604" s="114" t="str">
        <f>IF(D604="","",(VLOOKUP(D604,'ENTER your residents names, etc'!$B$7:$C$256,2,FALSE)))</f>
        <v/>
      </c>
      <c r="F604" s="115"/>
      <c r="G604" s="116" t="str">
        <f t="shared" si="48"/>
        <v/>
      </c>
      <c r="H604" s="117" t="str">
        <f t="shared" si="49"/>
        <v/>
      </c>
      <c r="I604" s="118" t="str">
        <f t="shared" si="52"/>
        <v/>
      </c>
      <c r="J604" s="119" t="str">
        <f>IF('Falls Diary'!F604="","",IF(AND('Falls Diary'!F604&gt;=Graphs!$C$13,'Falls Diary'!F604&lt;=Graphs!$C$14),"yes","no"))</f>
        <v/>
      </c>
      <c r="K604" s="119" t="str">
        <f>IF('Falls Diary'!F604="","",(IF(Graphs!$C$15="all","yes",(IF(Graphs!$C$15=Table6[[#This Row],[Resident''s name]],"yes","no")))))</f>
        <v/>
      </c>
      <c r="L604" s="119" t="str">
        <f t="shared" si="50"/>
        <v/>
      </c>
      <c r="M604" s="120"/>
      <c r="N604" s="121" t="str">
        <f t="shared" si="51"/>
        <v/>
      </c>
      <c r="O604" s="113"/>
      <c r="P604" s="128"/>
      <c r="Q604" s="125"/>
      <c r="R604" s="83"/>
      <c r="S604" s="125"/>
      <c r="T604" s="83"/>
      <c r="U604" s="83"/>
      <c r="V604" s="83"/>
      <c r="W604" s="125"/>
      <c r="X604" s="63"/>
      <c r="Y604" s="125"/>
      <c r="Z604" s="125"/>
      <c r="AA604" s="126"/>
    </row>
    <row r="605" spans="1:27">
      <c r="A605" s="112"/>
      <c r="B605" s="83"/>
      <c r="C605" s="83"/>
      <c r="D605" s="191" t="s">
        <v>150</v>
      </c>
      <c r="E605" s="114" t="str">
        <f>IF(D605="","",(VLOOKUP(D605,'ENTER your residents names, etc'!$B$7:$C$256,2,FALSE)))</f>
        <v/>
      </c>
      <c r="F605" s="115"/>
      <c r="G605" s="116" t="str">
        <f t="shared" si="48"/>
        <v/>
      </c>
      <c r="H605" s="117" t="str">
        <f t="shared" si="49"/>
        <v/>
      </c>
      <c r="I605" s="118" t="str">
        <f t="shared" si="52"/>
        <v/>
      </c>
      <c r="J605" s="119" t="str">
        <f>IF('Falls Diary'!F605="","",IF(AND('Falls Diary'!F605&gt;=Graphs!$C$13,'Falls Diary'!F605&lt;=Graphs!$C$14),"yes","no"))</f>
        <v/>
      </c>
      <c r="K605" s="119" t="str">
        <f>IF('Falls Diary'!F605="","",(IF(Graphs!$C$15="all","yes",(IF(Graphs!$C$15=Table6[[#This Row],[Resident''s name]],"yes","no")))))</f>
        <v/>
      </c>
      <c r="L605" s="119" t="str">
        <f t="shared" si="50"/>
        <v/>
      </c>
      <c r="M605" s="120"/>
      <c r="N605" s="121" t="str">
        <f t="shared" si="51"/>
        <v/>
      </c>
      <c r="O605" s="113"/>
      <c r="P605" s="128"/>
      <c r="Q605" s="125"/>
      <c r="R605" s="83"/>
      <c r="S605" s="125"/>
      <c r="T605" s="83"/>
      <c r="U605" s="83"/>
      <c r="V605" s="83"/>
      <c r="W605" s="125"/>
      <c r="X605" s="63"/>
      <c r="Y605" s="125"/>
      <c r="Z605" s="125"/>
      <c r="AA605" s="126"/>
    </row>
    <row r="606" spans="1:27">
      <c r="A606" s="112"/>
      <c r="B606" s="83"/>
      <c r="C606" s="83"/>
      <c r="D606" s="191" t="s">
        <v>150</v>
      </c>
      <c r="E606" s="114" t="str">
        <f>IF(D606="","",(VLOOKUP(D606,'ENTER your residents names, etc'!$B$7:$C$256,2,FALSE)))</f>
        <v/>
      </c>
      <c r="F606" s="115"/>
      <c r="G606" s="116" t="str">
        <f t="shared" si="48"/>
        <v/>
      </c>
      <c r="H606" s="117" t="str">
        <f t="shared" si="49"/>
        <v/>
      </c>
      <c r="I606" s="118" t="str">
        <f t="shared" si="52"/>
        <v/>
      </c>
      <c r="J606" s="119" t="str">
        <f>IF('Falls Diary'!F606="","",IF(AND('Falls Diary'!F606&gt;=Graphs!$C$13,'Falls Diary'!F606&lt;=Graphs!$C$14),"yes","no"))</f>
        <v/>
      </c>
      <c r="K606" s="119" t="str">
        <f>IF('Falls Diary'!F606="","",(IF(Graphs!$C$15="all","yes",(IF(Graphs!$C$15=Table6[[#This Row],[Resident''s name]],"yes","no")))))</f>
        <v/>
      </c>
      <c r="L606" s="119" t="str">
        <f t="shared" si="50"/>
        <v/>
      </c>
      <c r="M606" s="120"/>
      <c r="N606" s="121" t="str">
        <f t="shared" si="51"/>
        <v/>
      </c>
      <c r="O606" s="113"/>
      <c r="P606" s="128"/>
      <c r="Q606" s="125"/>
      <c r="R606" s="83"/>
      <c r="S606" s="125"/>
      <c r="T606" s="83"/>
      <c r="U606" s="83"/>
      <c r="V606" s="83"/>
      <c r="W606" s="125"/>
      <c r="X606" s="63"/>
      <c r="Y606" s="125"/>
      <c r="Z606" s="125"/>
      <c r="AA606" s="126"/>
    </row>
    <row r="607" spans="1:27">
      <c r="A607" s="112"/>
      <c r="B607" s="83"/>
      <c r="C607" s="83"/>
      <c r="D607" s="191" t="s">
        <v>150</v>
      </c>
      <c r="E607" s="114" t="str">
        <f>IF(D607="","",(VLOOKUP(D607,'ENTER your residents names, etc'!$B$7:$C$256,2,FALSE)))</f>
        <v/>
      </c>
      <c r="F607" s="115"/>
      <c r="G607" s="116" t="str">
        <f t="shared" si="48"/>
        <v/>
      </c>
      <c r="H607" s="117" t="str">
        <f t="shared" si="49"/>
        <v/>
      </c>
      <c r="I607" s="118" t="str">
        <f t="shared" si="52"/>
        <v/>
      </c>
      <c r="J607" s="119" t="str">
        <f>IF('Falls Diary'!F607="","",IF(AND('Falls Diary'!F607&gt;=Graphs!$C$13,'Falls Diary'!F607&lt;=Graphs!$C$14),"yes","no"))</f>
        <v/>
      </c>
      <c r="K607" s="119" t="str">
        <f>IF('Falls Diary'!F607="","",(IF(Graphs!$C$15="all","yes",(IF(Graphs!$C$15=Table6[[#This Row],[Resident''s name]],"yes","no")))))</f>
        <v/>
      </c>
      <c r="L607" s="119" t="str">
        <f t="shared" si="50"/>
        <v/>
      </c>
      <c r="M607" s="120"/>
      <c r="N607" s="121" t="str">
        <f t="shared" si="51"/>
        <v/>
      </c>
      <c r="O607" s="113"/>
      <c r="P607" s="128"/>
      <c r="Q607" s="125"/>
      <c r="R607" s="83"/>
      <c r="S607" s="125"/>
      <c r="T607" s="83"/>
      <c r="U607" s="83"/>
      <c r="V607" s="83"/>
      <c r="W607" s="125"/>
      <c r="X607" s="63"/>
      <c r="Y607" s="125"/>
      <c r="Z607" s="125"/>
      <c r="AA607" s="126"/>
    </row>
    <row r="608" spans="1:27">
      <c r="A608" s="112"/>
      <c r="B608" s="83"/>
      <c r="C608" s="83"/>
      <c r="D608" s="191" t="s">
        <v>150</v>
      </c>
      <c r="E608" s="114" t="str">
        <f>IF(D608="","",(VLOOKUP(D608,'ENTER your residents names, etc'!$B$7:$C$256,2,FALSE)))</f>
        <v/>
      </c>
      <c r="F608" s="115"/>
      <c r="G608" s="116" t="str">
        <f t="shared" si="48"/>
        <v/>
      </c>
      <c r="H608" s="117" t="str">
        <f t="shared" si="49"/>
        <v/>
      </c>
      <c r="I608" s="118" t="str">
        <f t="shared" si="52"/>
        <v/>
      </c>
      <c r="J608" s="119" t="str">
        <f>IF('Falls Diary'!F608="","",IF(AND('Falls Diary'!F608&gt;=Graphs!$C$13,'Falls Diary'!F608&lt;=Graphs!$C$14),"yes","no"))</f>
        <v/>
      </c>
      <c r="K608" s="119" t="str">
        <f>IF('Falls Diary'!F608="","",(IF(Graphs!$C$15="all","yes",(IF(Graphs!$C$15=Table6[[#This Row],[Resident''s name]],"yes","no")))))</f>
        <v/>
      </c>
      <c r="L608" s="119" t="str">
        <f t="shared" si="50"/>
        <v/>
      </c>
      <c r="M608" s="120"/>
      <c r="N608" s="121" t="str">
        <f t="shared" si="51"/>
        <v/>
      </c>
      <c r="O608" s="113"/>
      <c r="P608" s="128"/>
      <c r="Q608" s="125"/>
      <c r="R608" s="83"/>
      <c r="S608" s="125"/>
      <c r="T608" s="83"/>
      <c r="U608" s="83"/>
      <c r="V608" s="83"/>
      <c r="W608" s="125"/>
      <c r="X608" s="63"/>
      <c r="Y608" s="125"/>
      <c r="Z608" s="125"/>
      <c r="AA608" s="126"/>
    </row>
    <row r="609" spans="1:27">
      <c r="A609" s="112"/>
      <c r="B609" s="83"/>
      <c r="C609" s="83"/>
      <c r="D609" s="191" t="s">
        <v>150</v>
      </c>
      <c r="E609" s="114" t="str">
        <f>IF(D609="","",(VLOOKUP(D609,'ENTER your residents names, etc'!$B$7:$C$256,2,FALSE)))</f>
        <v/>
      </c>
      <c r="F609" s="115"/>
      <c r="G609" s="116" t="str">
        <f t="shared" si="48"/>
        <v/>
      </c>
      <c r="H609" s="117" t="str">
        <f t="shared" si="49"/>
        <v/>
      </c>
      <c r="I609" s="118" t="str">
        <f t="shared" si="52"/>
        <v/>
      </c>
      <c r="J609" s="119" t="str">
        <f>IF('Falls Diary'!F609="","",IF(AND('Falls Diary'!F609&gt;=Graphs!$C$13,'Falls Diary'!F609&lt;=Graphs!$C$14),"yes","no"))</f>
        <v/>
      </c>
      <c r="K609" s="119" t="str">
        <f>IF('Falls Diary'!F609="","",(IF(Graphs!$C$15="all","yes",(IF(Graphs!$C$15=Table6[[#This Row],[Resident''s name]],"yes","no")))))</f>
        <v/>
      </c>
      <c r="L609" s="119" t="str">
        <f t="shared" si="50"/>
        <v/>
      </c>
      <c r="M609" s="120"/>
      <c r="N609" s="121" t="str">
        <f t="shared" si="51"/>
        <v/>
      </c>
      <c r="O609" s="113"/>
      <c r="P609" s="128"/>
      <c r="Q609" s="125"/>
      <c r="R609" s="83"/>
      <c r="S609" s="125"/>
      <c r="T609" s="83"/>
      <c r="U609" s="83"/>
      <c r="V609" s="83"/>
      <c r="W609" s="125"/>
      <c r="X609" s="63"/>
      <c r="Y609" s="125"/>
      <c r="Z609" s="125"/>
      <c r="AA609" s="126"/>
    </row>
    <row r="610" spans="1:27">
      <c r="A610" s="112"/>
      <c r="B610" s="83"/>
      <c r="C610" s="83"/>
      <c r="D610" s="191" t="s">
        <v>150</v>
      </c>
      <c r="E610" s="114" t="str">
        <f>IF(D610="","",(VLOOKUP(D610,'ENTER your residents names, etc'!$B$7:$C$256,2,FALSE)))</f>
        <v/>
      </c>
      <c r="F610" s="115"/>
      <c r="G610" s="116" t="str">
        <f t="shared" si="48"/>
        <v/>
      </c>
      <c r="H610" s="117" t="str">
        <f t="shared" si="49"/>
        <v/>
      </c>
      <c r="I610" s="118" t="str">
        <f t="shared" si="52"/>
        <v/>
      </c>
      <c r="J610" s="119" t="str">
        <f>IF('Falls Diary'!F610="","",IF(AND('Falls Diary'!F610&gt;=Graphs!$C$13,'Falls Diary'!F610&lt;=Graphs!$C$14),"yes","no"))</f>
        <v/>
      </c>
      <c r="K610" s="119" t="str">
        <f>IF('Falls Diary'!F610="","",(IF(Graphs!$C$15="all","yes",(IF(Graphs!$C$15=Table6[[#This Row],[Resident''s name]],"yes","no")))))</f>
        <v/>
      </c>
      <c r="L610" s="119" t="str">
        <f t="shared" si="50"/>
        <v/>
      </c>
      <c r="M610" s="120"/>
      <c r="N610" s="121" t="str">
        <f t="shared" si="51"/>
        <v/>
      </c>
      <c r="O610" s="113"/>
      <c r="P610" s="128"/>
      <c r="Q610" s="125"/>
      <c r="R610" s="83"/>
      <c r="S610" s="125"/>
      <c r="T610" s="83"/>
      <c r="U610" s="83"/>
      <c r="V610" s="83"/>
      <c r="W610" s="125"/>
      <c r="X610" s="63"/>
      <c r="Y610" s="125"/>
      <c r="Z610" s="125"/>
      <c r="AA610" s="126"/>
    </row>
    <row r="611" spans="1:27">
      <c r="A611" s="112"/>
      <c r="B611" s="83"/>
      <c r="C611" s="83"/>
      <c r="D611" s="191" t="s">
        <v>150</v>
      </c>
      <c r="E611" s="114" t="str">
        <f>IF(D611="","",(VLOOKUP(D611,'ENTER your residents names, etc'!$B$7:$C$256,2,FALSE)))</f>
        <v/>
      </c>
      <c r="F611" s="115"/>
      <c r="G611" s="116" t="str">
        <f t="shared" si="48"/>
        <v/>
      </c>
      <c r="H611" s="117" t="str">
        <f t="shared" si="49"/>
        <v/>
      </c>
      <c r="I611" s="118" t="str">
        <f t="shared" si="52"/>
        <v/>
      </c>
      <c r="J611" s="119" t="str">
        <f>IF('Falls Diary'!F611="","",IF(AND('Falls Diary'!F611&gt;=Graphs!$C$13,'Falls Diary'!F611&lt;=Graphs!$C$14),"yes","no"))</f>
        <v/>
      </c>
      <c r="K611" s="119" t="str">
        <f>IF('Falls Diary'!F611="","",(IF(Graphs!$C$15="all","yes",(IF(Graphs!$C$15=Table6[[#This Row],[Resident''s name]],"yes","no")))))</f>
        <v/>
      </c>
      <c r="L611" s="119" t="str">
        <f t="shared" si="50"/>
        <v/>
      </c>
      <c r="M611" s="120"/>
      <c r="N611" s="121" t="str">
        <f t="shared" si="51"/>
        <v/>
      </c>
      <c r="O611" s="113"/>
      <c r="P611" s="128"/>
      <c r="Q611" s="125"/>
      <c r="R611" s="83"/>
      <c r="S611" s="125"/>
      <c r="T611" s="83"/>
      <c r="U611" s="83"/>
      <c r="V611" s="83"/>
      <c r="W611" s="125"/>
      <c r="X611" s="63"/>
      <c r="Y611" s="125"/>
      <c r="Z611" s="125"/>
      <c r="AA611" s="126"/>
    </row>
    <row r="612" spans="1:27">
      <c r="A612" s="112"/>
      <c r="B612" s="83"/>
      <c r="C612" s="83"/>
      <c r="D612" s="191" t="s">
        <v>150</v>
      </c>
      <c r="E612" s="114" t="str">
        <f>IF(D612="","",(VLOOKUP(D612,'ENTER your residents names, etc'!$B$7:$C$256,2,FALSE)))</f>
        <v/>
      </c>
      <c r="F612" s="115"/>
      <c r="G612" s="116" t="str">
        <f t="shared" si="48"/>
        <v/>
      </c>
      <c r="H612" s="117" t="str">
        <f t="shared" si="49"/>
        <v/>
      </c>
      <c r="I612" s="118" t="str">
        <f t="shared" si="52"/>
        <v/>
      </c>
      <c r="J612" s="119" t="str">
        <f>IF('Falls Diary'!F612="","",IF(AND('Falls Diary'!F612&gt;=Graphs!$C$13,'Falls Diary'!F612&lt;=Graphs!$C$14),"yes","no"))</f>
        <v/>
      </c>
      <c r="K612" s="119" t="str">
        <f>IF('Falls Diary'!F612="","",(IF(Graphs!$C$15="all","yes",(IF(Graphs!$C$15=Table6[[#This Row],[Resident''s name]],"yes","no")))))</f>
        <v/>
      </c>
      <c r="L612" s="119" t="str">
        <f t="shared" si="50"/>
        <v/>
      </c>
      <c r="M612" s="120"/>
      <c r="N612" s="121" t="str">
        <f t="shared" si="51"/>
        <v/>
      </c>
      <c r="O612" s="113"/>
      <c r="P612" s="128"/>
      <c r="Q612" s="125"/>
      <c r="R612" s="83"/>
      <c r="S612" s="125"/>
      <c r="T612" s="83"/>
      <c r="U612" s="83"/>
      <c r="V612" s="83"/>
      <c r="W612" s="125"/>
      <c r="X612" s="63"/>
      <c r="Y612" s="125"/>
      <c r="Z612" s="125"/>
      <c r="AA612" s="126"/>
    </row>
    <row r="613" spans="1:27">
      <c r="A613" s="112"/>
      <c r="B613" s="83"/>
      <c r="C613" s="83"/>
      <c r="D613" s="191" t="s">
        <v>150</v>
      </c>
      <c r="E613" s="114" t="str">
        <f>IF(D613="","",(VLOOKUP(D613,'ENTER your residents names, etc'!$B$7:$C$256,2,FALSE)))</f>
        <v/>
      </c>
      <c r="F613" s="115"/>
      <c r="G613" s="116" t="str">
        <f t="shared" si="48"/>
        <v/>
      </c>
      <c r="H613" s="117" t="str">
        <f t="shared" si="49"/>
        <v/>
      </c>
      <c r="I613" s="118" t="str">
        <f t="shared" si="52"/>
        <v/>
      </c>
      <c r="J613" s="119" t="str">
        <f>IF('Falls Diary'!F613="","",IF(AND('Falls Diary'!F613&gt;=Graphs!$C$13,'Falls Diary'!F613&lt;=Graphs!$C$14),"yes","no"))</f>
        <v/>
      </c>
      <c r="K613" s="119" t="str">
        <f>IF('Falls Diary'!F613="","",(IF(Graphs!$C$15="all","yes",(IF(Graphs!$C$15=Table6[[#This Row],[Resident''s name]],"yes","no")))))</f>
        <v/>
      </c>
      <c r="L613" s="119" t="str">
        <f t="shared" si="50"/>
        <v/>
      </c>
      <c r="M613" s="120"/>
      <c r="N613" s="121" t="str">
        <f t="shared" si="51"/>
        <v/>
      </c>
      <c r="O613" s="113"/>
      <c r="P613" s="128"/>
      <c r="Q613" s="125"/>
      <c r="R613" s="83"/>
      <c r="S613" s="125"/>
      <c r="T613" s="83"/>
      <c r="U613" s="83"/>
      <c r="V613" s="83"/>
      <c r="W613" s="125"/>
      <c r="X613" s="63"/>
      <c r="Y613" s="125"/>
      <c r="Z613" s="125"/>
      <c r="AA613" s="126"/>
    </row>
    <row r="614" spans="1:27">
      <c r="A614" s="112"/>
      <c r="B614" s="83"/>
      <c r="C614" s="83"/>
      <c r="D614" s="191" t="s">
        <v>150</v>
      </c>
      <c r="E614" s="114" t="str">
        <f>IF(D614="","",(VLOOKUP(D614,'ENTER your residents names, etc'!$B$7:$C$256,2,FALSE)))</f>
        <v/>
      </c>
      <c r="F614" s="115"/>
      <c r="G614" s="116" t="str">
        <f t="shared" si="48"/>
        <v/>
      </c>
      <c r="H614" s="117" t="str">
        <f t="shared" si="49"/>
        <v/>
      </c>
      <c r="I614" s="118" t="str">
        <f t="shared" si="52"/>
        <v/>
      </c>
      <c r="J614" s="119" t="str">
        <f>IF('Falls Diary'!F614="","",IF(AND('Falls Diary'!F614&gt;=Graphs!$C$13,'Falls Diary'!F614&lt;=Graphs!$C$14),"yes","no"))</f>
        <v/>
      </c>
      <c r="K614" s="119" t="str">
        <f>IF('Falls Diary'!F614="","",(IF(Graphs!$C$15="all","yes",(IF(Graphs!$C$15=Table6[[#This Row],[Resident''s name]],"yes","no")))))</f>
        <v/>
      </c>
      <c r="L614" s="119" t="str">
        <f t="shared" si="50"/>
        <v/>
      </c>
      <c r="M614" s="120"/>
      <c r="N614" s="121" t="str">
        <f t="shared" si="51"/>
        <v/>
      </c>
      <c r="O614" s="113"/>
      <c r="P614" s="128"/>
      <c r="Q614" s="125"/>
      <c r="R614" s="83"/>
      <c r="S614" s="125"/>
      <c r="T614" s="83"/>
      <c r="U614" s="83"/>
      <c r="V614" s="83"/>
      <c r="W614" s="125"/>
      <c r="X614" s="63"/>
      <c r="Y614" s="125"/>
      <c r="Z614" s="125"/>
      <c r="AA614" s="126"/>
    </row>
    <row r="615" spans="1:27">
      <c r="A615" s="112"/>
      <c r="B615" s="83"/>
      <c r="C615" s="83"/>
      <c r="D615" s="191" t="s">
        <v>150</v>
      </c>
      <c r="E615" s="114" t="str">
        <f>IF(D615="","",(VLOOKUP(D615,'ENTER your residents names, etc'!$B$7:$C$256,2,FALSE)))</f>
        <v/>
      </c>
      <c r="F615" s="115"/>
      <c r="G615" s="116" t="str">
        <f t="shared" si="48"/>
        <v/>
      </c>
      <c r="H615" s="117" t="str">
        <f t="shared" si="49"/>
        <v/>
      </c>
      <c r="I615" s="118" t="str">
        <f t="shared" si="52"/>
        <v/>
      </c>
      <c r="J615" s="119" t="str">
        <f>IF('Falls Diary'!F615="","",IF(AND('Falls Diary'!F615&gt;=Graphs!$C$13,'Falls Diary'!F615&lt;=Graphs!$C$14),"yes","no"))</f>
        <v/>
      </c>
      <c r="K615" s="119" t="str">
        <f>IF('Falls Diary'!F615="","",(IF(Graphs!$C$15="all","yes",(IF(Graphs!$C$15=Table6[[#This Row],[Resident''s name]],"yes","no")))))</f>
        <v/>
      </c>
      <c r="L615" s="119" t="str">
        <f t="shared" si="50"/>
        <v/>
      </c>
      <c r="M615" s="120"/>
      <c r="N615" s="121" t="str">
        <f t="shared" si="51"/>
        <v/>
      </c>
      <c r="O615" s="113"/>
      <c r="P615" s="128"/>
      <c r="Q615" s="125"/>
      <c r="R615" s="83"/>
      <c r="S615" s="125"/>
      <c r="T615" s="83"/>
      <c r="U615" s="83"/>
      <c r="V615" s="83"/>
      <c r="W615" s="125"/>
      <c r="X615" s="63"/>
      <c r="Y615" s="125"/>
      <c r="Z615" s="125"/>
      <c r="AA615" s="126"/>
    </row>
    <row r="616" spans="1:27">
      <c r="A616" s="112"/>
      <c r="B616" s="83"/>
      <c r="C616" s="83"/>
      <c r="D616" s="191" t="s">
        <v>150</v>
      </c>
      <c r="E616" s="114" t="str">
        <f>IF(D616="","",(VLOOKUP(D616,'ENTER your residents names, etc'!$B$7:$C$256,2,FALSE)))</f>
        <v/>
      </c>
      <c r="F616" s="115"/>
      <c r="G616" s="116" t="str">
        <f t="shared" si="48"/>
        <v/>
      </c>
      <c r="H616" s="117" t="str">
        <f t="shared" si="49"/>
        <v/>
      </c>
      <c r="I616" s="118" t="str">
        <f t="shared" si="52"/>
        <v/>
      </c>
      <c r="J616" s="119" t="str">
        <f>IF('Falls Diary'!F616="","",IF(AND('Falls Diary'!F616&gt;=Graphs!$C$13,'Falls Diary'!F616&lt;=Graphs!$C$14),"yes","no"))</f>
        <v/>
      </c>
      <c r="K616" s="119" t="str">
        <f>IF('Falls Diary'!F616="","",(IF(Graphs!$C$15="all","yes",(IF(Graphs!$C$15=Table6[[#This Row],[Resident''s name]],"yes","no")))))</f>
        <v/>
      </c>
      <c r="L616" s="119" t="str">
        <f t="shared" si="50"/>
        <v/>
      </c>
      <c r="M616" s="120"/>
      <c r="N616" s="121" t="str">
        <f t="shared" si="51"/>
        <v/>
      </c>
      <c r="O616" s="113"/>
      <c r="P616" s="128"/>
      <c r="Q616" s="125"/>
      <c r="R616" s="83"/>
      <c r="S616" s="125"/>
      <c r="T616" s="83"/>
      <c r="U616" s="83"/>
      <c r="V616" s="83"/>
      <c r="W616" s="125"/>
      <c r="X616" s="63"/>
      <c r="Y616" s="125"/>
      <c r="Z616" s="125"/>
      <c r="AA616" s="126"/>
    </row>
    <row r="617" spans="1:27">
      <c r="A617" s="112"/>
      <c r="B617" s="83"/>
      <c r="C617" s="83"/>
      <c r="D617" s="191" t="s">
        <v>150</v>
      </c>
      <c r="E617" s="114" t="str">
        <f>IF(D617="","",(VLOOKUP(D617,'ENTER your residents names, etc'!$B$7:$C$256,2,FALSE)))</f>
        <v/>
      </c>
      <c r="F617" s="115"/>
      <c r="G617" s="116" t="str">
        <f t="shared" si="48"/>
        <v/>
      </c>
      <c r="H617" s="117" t="str">
        <f t="shared" si="49"/>
        <v/>
      </c>
      <c r="I617" s="118" t="str">
        <f t="shared" si="52"/>
        <v/>
      </c>
      <c r="J617" s="119" t="str">
        <f>IF('Falls Diary'!F617="","",IF(AND('Falls Diary'!F617&gt;=Graphs!$C$13,'Falls Diary'!F617&lt;=Graphs!$C$14),"yes","no"))</f>
        <v/>
      </c>
      <c r="K617" s="119" t="str">
        <f>IF('Falls Diary'!F617="","",(IF(Graphs!$C$15="all","yes",(IF(Graphs!$C$15=Table6[[#This Row],[Resident''s name]],"yes","no")))))</f>
        <v/>
      </c>
      <c r="L617" s="119" t="str">
        <f t="shared" si="50"/>
        <v/>
      </c>
      <c r="M617" s="120"/>
      <c r="N617" s="121" t="str">
        <f t="shared" si="51"/>
        <v/>
      </c>
      <c r="O617" s="113"/>
      <c r="P617" s="128"/>
      <c r="Q617" s="125"/>
      <c r="R617" s="83"/>
      <c r="S617" s="125"/>
      <c r="T617" s="83"/>
      <c r="U617" s="83"/>
      <c r="V617" s="83"/>
      <c r="W617" s="125"/>
      <c r="X617" s="63"/>
      <c r="Y617" s="125"/>
      <c r="Z617" s="125"/>
      <c r="AA617" s="126"/>
    </row>
    <row r="618" spans="1:27">
      <c r="A618" s="112"/>
      <c r="B618" s="83"/>
      <c r="C618" s="83"/>
      <c r="D618" s="191" t="s">
        <v>150</v>
      </c>
      <c r="E618" s="114" t="str">
        <f>IF(D618="","",(VLOOKUP(D618,'ENTER your residents names, etc'!$B$7:$C$256,2,FALSE)))</f>
        <v/>
      </c>
      <c r="F618" s="115"/>
      <c r="G618" s="116" t="str">
        <f t="shared" si="48"/>
        <v/>
      </c>
      <c r="H618" s="117" t="str">
        <f t="shared" si="49"/>
        <v/>
      </c>
      <c r="I618" s="118" t="str">
        <f t="shared" si="52"/>
        <v/>
      </c>
      <c r="J618" s="119" t="str">
        <f>IF('Falls Diary'!F618="","",IF(AND('Falls Diary'!F618&gt;=Graphs!$C$13,'Falls Diary'!F618&lt;=Graphs!$C$14),"yes","no"))</f>
        <v/>
      </c>
      <c r="K618" s="119" t="str">
        <f>IF('Falls Diary'!F618="","",(IF(Graphs!$C$15="all","yes",(IF(Graphs!$C$15=Table6[[#This Row],[Resident''s name]],"yes","no")))))</f>
        <v/>
      </c>
      <c r="L618" s="119" t="str">
        <f t="shared" si="50"/>
        <v/>
      </c>
      <c r="M618" s="120"/>
      <c r="N618" s="121" t="str">
        <f t="shared" si="51"/>
        <v/>
      </c>
      <c r="O618" s="113"/>
      <c r="P618" s="128"/>
      <c r="Q618" s="125"/>
      <c r="R618" s="83"/>
      <c r="S618" s="125"/>
      <c r="T618" s="83"/>
      <c r="U618" s="83"/>
      <c r="V618" s="83"/>
      <c r="W618" s="125"/>
      <c r="X618" s="63"/>
      <c r="Y618" s="125"/>
      <c r="Z618" s="125"/>
      <c r="AA618" s="126"/>
    </row>
    <row r="619" spans="1:27">
      <c r="A619" s="112"/>
      <c r="B619" s="83"/>
      <c r="C619" s="83"/>
      <c r="D619" s="191" t="s">
        <v>150</v>
      </c>
      <c r="E619" s="114" t="str">
        <f>IF(D619="","",(VLOOKUP(D619,'ENTER your residents names, etc'!$B$7:$C$256,2,FALSE)))</f>
        <v/>
      </c>
      <c r="F619" s="115"/>
      <c r="G619" s="116" t="str">
        <f t="shared" si="48"/>
        <v/>
      </c>
      <c r="H619" s="117" t="str">
        <f t="shared" si="49"/>
        <v/>
      </c>
      <c r="I619" s="118" t="str">
        <f t="shared" si="52"/>
        <v/>
      </c>
      <c r="J619" s="119" t="str">
        <f>IF('Falls Diary'!F619="","",IF(AND('Falls Diary'!F619&gt;=Graphs!$C$13,'Falls Diary'!F619&lt;=Graphs!$C$14),"yes","no"))</f>
        <v/>
      </c>
      <c r="K619" s="119" t="str">
        <f>IF('Falls Diary'!F619="","",(IF(Graphs!$C$15="all","yes",(IF(Graphs!$C$15=Table6[[#This Row],[Resident''s name]],"yes","no")))))</f>
        <v/>
      </c>
      <c r="L619" s="119" t="str">
        <f t="shared" si="50"/>
        <v/>
      </c>
      <c r="M619" s="120"/>
      <c r="N619" s="121" t="str">
        <f t="shared" si="51"/>
        <v/>
      </c>
      <c r="O619" s="113"/>
      <c r="P619" s="128"/>
      <c r="Q619" s="125"/>
      <c r="R619" s="83"/>
      <c r="S619" s="125"/>
      <c r="T619" s="83"/>
      <c r="U619" s="83"/>
      <c r="V619" s="83"/>
      <c r="W619" s="125"/>
      <c r="X619" s="63"/>
      <c r="Y619" s="125"/>
      <c r="Z619" s="125"/>
      <c r="AA619" s="126"/>
    </row>
    <row r="620" spans="1:27">
      <c r="A620" s="112"/>
      <c r="B620" s="83"/>
      <c r="C620" s="83"/>
      <c r="D620" s="191" t="s">
        <v>150</v>
      </c>
      <c r="E620" s="114" t="str">
        <f>IF(D620="","",(VLOOKUP(D620,'ENTER your residents names, etc'!$B$7:$C$256,2,FALSE)))</f>
        <v/>
      </c>
      <c r="F620" s="115"/>
      <c r="G620" s="116" t="str">
        <f t="shared" si="48"/>
        <v/>
      </c>
      <c r="H620" s="117" t="str">
        <f t="shared" si="49"/>
        <v/>
      </c>
      <c r="I620" s="118" t="str">
        <f t="shared" si="52"/>
        <v/>
      </c>
      <c r="J620" s="119" t="str">
        <f>IF('Falls Diary'!F620="","",IF(AND('Falls Diary'!F620&gt;=Graphs!$C$13,'Falls Diary'!F620&lt;=Graphs!$C$14),"yes","no"))</f>
        <v/>
      </c>
      <c r="K620" s="119" t="str">
        <f>IF('Falls Diary'!F620="","",(IF(Graphs!$C$15="all","yes",(IF(Graphs!$C$15=Table6[[#This Row],[Resident''s name]],"yes","no")))))</f>
        <v/>
      </c>
      <c r="L620" s="119" t="str">
        <f t="shared" si="50"/>
        <v/>
      </c>
      <c r="M620" s="120"/>
      <c r="N620" s="121" t="str">
        <f t="shared" si="51"/>
        <v/>
      </c>
      <c r="O620" s="113"/>
      <c r="P620" s="128"/>
      <c r="Q620" s="125"/>
      <c r="R620" s="83"/>
      <c r="S620" s="125"/>
      <c r="T620" s="83"/>
      <c r="U620" s="83"/>
      <c r="V620" s="83"/>
      <c r="W620" s="125"/>
      <c r="X620" s="63"/>
      <c r="Y620" s="125"/>
      <c r="Z620" s="125"/>
      <c r="AA620" s="126"/>
    </row>
    <row r="621" spans="1:27">
      <c r="A621" s="112"/>
      <c r="B621" s="83"/>
      <c r="C621" s="83"/>
      <c r="D621" s="191" t="s">
        <v>150</v>
      </c>
      <c r="E621" s="114" t="str">
        <f>IF(D621="","",(VLOOKUP(D621,'ENTER your residents names, etc'!$B$7:$C$256,2,FALSE)))</f>
        <v/>
      </c>
      <c r="F621" s="115"/>
      <c r="G621" s="116" t="str">
        <f t="shared" si="48"/>
        <v/>
      </c>
      <c r="H621" s="117" t="str">
        <f t="shared" si="49"/>
        <v/>
      </c>
      <c r="I621" s="118" t="str">
        <f t="shared" si="52"/>
        <v/>
      </c>
      <c r="J621" s="119" t="str">
        <f>IF('Falls Diary'!F621="","",IF(AND('Falls Diary'!F621&gt;=Graphs!$C$13,'Falls Diary'!F621&lt;=Graphs!$C$14),"yes","no"))</f>
        <v/>
      </c>
      <c r="K621" s="119" t="str">
        <f>IF('Falls Diary'!F621="","",(IF(Graphs!$C$15="all","yes",(IF(Graphs!$C$15=Table6[[#This Row],[Resident''s name]],"yes","no")))))</f>
        <v/>
      </c>
      <c r="L621" s="119" t="str">
        <f t="shared" si="50"/>
        <v/>
      </c>
      <c r="M621" s="120"/>
      <c r="N621" s="121" t="str">
        <f t="shared" si="51"/>
        <v/>
      </c>
      <c r="O621" s="113"/>
      <c r="P621" s="128"/>
      <c r="Q621" s="125"/>
      <c r="R621" s="83"/>
      <c r="S621" s="125"/>
      <c r="T621" s="83"/>
      <c r="U621" s="83"/>
      <c r="V621" s="83"/>
      <c r="W621" s="125"/>
      <c r="X621" s="63"/>
      <c r="Y621" s="125"/>
      <c r="Z621" s="125"/>
      <c r="AA621" s="126"/>
    </row>
    <row r="622" spans="1:27">
      <c r="A622" s="112"/>
      <c r="B622" s="83"/>
      <c r="C622" s="83"/>
      <c r="D622" s="191" t="s">
        <v>150</v>
      </c>
      <c r="E622" s="114" t="str">
        <f>IF(D622="","",(VLOOKUP(D622,'ENTER your residents names, etc'!$B$7:$C$256,2,FALSE)))</f>
        <v/>
      </c>
      <c r="F622" s="115"/>
      <c r="G622" s="116" t="str">
        <f t="shared" si="48"/>
        <v/>
      </c>
      <c r="H622" s="117" t="str">
        <f t="shared" si="49"/>
        <v/>
      </c>
      <c r="I622" s="118" t="str">
        <f t="shared" si="52"/>
        <v/>
      </c>
      <c r="J622" s="119" t="str">
        <f>IF('Falls Diary'!F622="","",IF(AND('Falls Diary'!F622&gt;=Graphs!$C$13,'Falls Diary'!F622&lt;=Graphs!$C$14),"yes","no"))</f>
        <v/>
      </c>
      <c r="K622" s="119" t="str">
        <f>IF('Falls Diary'!F622="","",(IF(Graphs!$C$15="all","yes",(IF(Graphs!$C$15=Table6[[#This Row],[Resident''s name]],"yes","no")))))</f>
        <v/>
      </c>
      <c r="L622" s="119" t="str">
        <f t="shared" si="50"/>
        <v/>
      </c>
      <c r="M622" s="120"/>
      <c r="N622" s="121" t="str">
        <f t="shared" si="51"/>
        <v/>
      </c>
      <c r="O622" s="113"/>
      <c r="P622" s="128"/>
      <c r="Q622" s="125"/>
      <c r="R622" s="83"/>
      <c r="S622" s="125"/>
      <c r="T622" s="83"/>
      <c r="U622" s="83"/>
      <c r="V622" s="83"/>
      <c r="W622" s="125"/>
      <c r="X622" s="63"/>
      <c r="Y622" s="125"/>
      <c r="Z622" s="125"/>
      <c r="AA622" s="126"/>
    </row>
    <row r="623" spans="1:27">
      <c r="A623" s="112"/>
      <c r="B623" s="83"/>
      <c r="C623" s="83"/>
      <c r="D623" s="191" t="s">
        <v>150</v>
      </c>
      <c r="E623" s="114" t="str">
        <f>IF(D623="","",(VLOOKUP(D623,'ENTER your residents names, etc'!$B$7:$C$256,2,FALSE)))</f>
        <v/>
      </c>
      <c r="F623" s="115"/>
      <c r="G623" s="116" t="str">
        <f t="shared" si="48"/>
        <v/>
      </c>
      <c r="H623" s="117" t="str">
        <f t="shared" si="49"/>
        <v/>
      </c>
      <c r="I623" s="118" t="str">
        <f t="shared" si="52"/>
        <v/>
      </c>
      <c r="J623" s="119" t="str">
        <f>IF('Falls Diary'!F623="","",IF(AND('Falls Diary'!F623&gt;=Graphs!$C$13,'Falls Diary'!F623&lt;=Graphs!$C$14),"yes","no"))</f>
        <v/>
      </c>
      <c r="K623" s="119" t="str">
        <f>IF('Falls Diary'!F623="","",(IF(Graphs!$C$15="all","yes",(IF(Graphs!$C$15=Table6[[#This Row],[Resident''s name]],"yes","no")))))</f>
        <v/>
      </c>
      <c r="L623" s="119" t="str">
        <f t="shared" si="50"/>
        <v/>
      </c>
      <c r="M623" s="120"/>
      <c r="N623" s="121" t="str">
        <f t="shared" si="51"/>
        <v/>
      </c>
      <c r="O623" s="113"/>
      <c r="P623" s="128"/>
      <c r="Q623" s="125"/>
      <c r="R623" s="83"/>
      <c r="S623" s="125"/>
      <c r="T623" s="83"/>
      <c r="U623" s="83"/>
      <c r="V623" s="83"/>
      <c r="W623" s="125"/>
      <c r="X623" s="63"/>
      <c r="Y623" s="125"/>
      <c r="Z623" s="125"/>
      <c r="AA623" s="126"/>
    </row>
    <row r="624" spans="1:27">
      <c r="A624" s="112"/>
      <c r="B624" s="83"/>
      <c r="C624" s="83"/>
      <c r="D624" s="191" t="s">
        <v>150</v>
      </c>
      <c r="E624" s="114" t="str">
        <f>IF(D624="","",(VLOOKUP(D624,'ENTER your residents names, etc'!$B$7:$C$256,2,FALSE)))</f>
        <v/>
      </c>
      <c r="F624" s="115"/>
      <c r="G624" s="116" t="str">
        <f t="shared" si="48"/>
        <v/>
      </c>
      <c r="H624" s="117" t="str">
        <f t="shared" si="49"/>
        <v/>
      </c>
      <c r="I624" s="118" t="str">
        <f t="shared" si="52"/>
        <v/>
      </c>
      <c r="J624" s="119" t="str">
        <f>IF('Falls Diary'!F624="","",IF(AND('Falls Diary'!F624&gt;=Graphs!$C$13,'Falls Diary'!F624&lt;=Graphs!$C$14),"yes","no"))</f>
        <v/>
      </c>
      <c r="K624" s="119" t="str">
        <f>IF('Falls Diary'!F624="","",(IF(Graphs!$C$15="all","yes",(IF(Graphs!$C$15=Table6[[#This Row],[Resident''s name]],"yes","no")))))</f>
        <v/>
      </c>
      <c r="L624" s="119" t="str">
        <f t="shared" si="50"/>
        <v/>
      </c>
      <c r="M624" s="120"/>
      <c r="N624" s="121" t="str">
        <f t="shared" si="51"/>
        <v/>
      </c>
      <c r="O624" s="113"/>
      <c r="P624" s="128"/>
      <c r="Q624" s="125"/>
      <c r="R624" s="83"/>
      <c r="S624" s="125"/>
      <c r="T624" s="83"/>
      <c r="U624" s="83"/>
      <c r="V624" s="83"/>
      <c r="W624" s="125"/>
      <c r="X624" s="63"/>
      <c r="Y624" s="125"/>
      <c r="Z624" s="125"/>
      <c r="AA624" s="126"/>
    </row>
    <row r="625" spans="1:27">
      <c r="A625" s="112"/>
      <c r="B625" s="83"/>
      <c r="C625" s="83"/>
      <c r="D625" s="191" t="s">
        <v>150</v>
      </c>
      <c r="E625" s="114" t="str">
        <f>IF(D625="","",(VLOOKUP(D625,'ENTER your residents names, etc'!$B$7:$C$256,2,FALSE)))</f>
        <v/>
      </c>
      <c r="F625" s="115"/>
      <c r="G625" s="116" t="str">
        <f t="shared" si="48"/>
        <v/>
      </c>
      <c r="H625" s="117" t="str">
        <f t="shared" si="49"/>
        <v/>
      </c>
      <c r="I625" s="118" t="str">
        <f t="shared" si="52"/>
        <v/>
      </c>
      <c r="J625" s="119" t="str">
        <f>IF('Falls Diary'!F625="","",IF(AND('Falls Diary'!F625&gt;=Graphs!$C$13,'Falls Diary'!F625&lt;=Graphs!$C$14),"yes","no"))</f>
        <v/>
      </c>
      <c r="K625" s="119" t="str">
        <f>IF('Falls Diary'!F625="","",(IF(Graphs!$C$15="all","yes",(IF(Graphs!$C$15=Table6[[#This Row],[Resident''s name]],"yes","no")))))</f>
        <v/>
      </c>
      <c r="L625" s="119" t="str">
        <f t="shared" si="50"/>
        <v/>
      </c>
      <c r="M625" s="120"/>
      <c r="N625" s="121" t="str">
        <f t="shared" si="51"/>
        <v/>
      </c>
      <c r="O625" s="113"/>
      <c r="P625" s="128"/>
      <c r="Q625" s="125"/>
      <c r="R625" s="83"/>
      <c r="S625" s="125"/>
      <c r="T625" s="83"/>
      <c r="U625" s="83"/>
      <c r="V625" s="83"/>
      <c r="W625" s="125"/>
      <c r="X625" s="63"/>
      <c r="Y625" s="125"/>
      <c r="Z625" s="125"/>
      <c r="AA625" s="126"/>
    </row>
    <row r="626" spans="1:27">
      <c r="A626" s="112"/>
      <c r="B626" s="83"/>
      <c r="C626" s="83"/>
      <c r="D626" s="191" t="s">
        <v>150</v>
      </c>
      <c r="E626" s="114" t="str">
        <f>IF(D626="","",(VLOOKUP(D626,'ENTER your residents names, etc'!$B$7:$C$256,2,FALSE)))</f>
        <v/>
      </c>
      <c r="F626" s="115"/>
      <c r="G626" s="116" t="str">
        <f t="shared" si="48"/>
        <v/>
      </c>
      <c r="H626" s="117" t="str">
        <f t="shared" si="49"/>
        <v/>
      </c>
      <c r="I626" s="118" t="str">
        <f t="shared" si="52"/>
        <v/>
      </c>
      <c r="J626" s="119" t="str">
        <f>IF('Falls Diary'!F626="","",IF(AND('Falls Diary'!F626&gt;=Graphs!$C$13,'Falls Diary'!F626&lt;=Graphs!$C$14),"yes","no"))</f>
        <v/>
      </c>
      <c r="K626" s="119" t="str">
        <f>IF('Falls Diary'!F626="","",(IF(Graphs!$C$15="all","yes",(IF(Graphs!$C$15=Table6[[#This Row],[Resident''s name]],"yes","no")))))</f>
        <v/>
      </c>
      <c r="L626" s="119" t="str">
        <f t="shared" si="50"/>
        <v/>
      </c>
      <c r="M626" s="120"/>
      <c r="N626" s="121" t="str">
        <f t="shared" si="51"/>
        <v/>
      </c>
      <c r="O626" s="113"/>
      <c r="P626" s="128"/>
      <c r="Q626" s="125"/>
      <c r="R626" s="83"/>
      <c r="S626" s="125"/>
      <c r="T626" s="83"/>
      <c r="U626" s="83"/>
      <c r="V626" s="83"/>
      <c r="W626" s="125"/>
      <c r="X626" s="63"/>
      <c r="Y626" s="125"/>
      <c r="Z626" s="125"/>
      <c r="AA626" s="126"/>
    </row>
    <row r="627" spans="1:27">
      <c r="A627" s="112"/>
      <c r="B627" s="83"/>
      <c r="C627" s="83"/>
      <c r="D627" s="191" t="s">
        <v>150</v>
      </c>
      <c r="E627" s="114" t="str">
        <f>IF(D627="","",(VLOOKUP(D627,'ENTER your residents names, etc'!$B$7:$C$256,2,FALSE)))</f>
        <v/>
      </c>
      <c r="F627" s="115"/>
      <c r="G627" s="116" t="str">
        <f t="shared" si="48"/>
        <v/>
      </c>
      <c r="H627" s="117" t="str">
        <f t="shared" si="49"/>
        <v/>
      </c>
      <c r="I627" s="118" t="str">
        <f t="shared" si="52"/>
        <v/>
      </c>
      <c r="J627" s="119" t="str">
        <f>IF('Falls Diary'!F627="","",IF(AND('Falls Diary'!F627&gt;=Graphs!$C$13,'Falls Diary'!F627&lt;=Graphs!$C$14),"yes","no"))</f>
        <v/>
      </c>
      <c r="K627" s="119" t="str">
        <f>IF('Falls Diary'!F627="","",(IF(Graphs!$C$15="all","yes",(IF(Graphs!$C$15=Table6[[#This Row],[Resident''s name]],"yes","no")))))</f>
        <v/>
      </c>
      <c r="L627" s="119" t="str">
        <f t="shared" si="50"/>
        <v/>
      </c>
      <c r="M627" s="120"/>
      <c r="N627" s="121" t="str">
        <f t="shared" si="51"/>
        <v/>
      </c>
      <c r="O627" s="113"/>
      <c r="P627" s="128"/>
      <c r="Q627" s="125"/>
      <c r="R627" s="83"/>
      <c r="S627" s="125"/>
      <c r="T627" s="83"/>
      <c r="U627" s="83"/>
      <c r="V627" s="83"/>
      <c r="W627" s="125"/>
      <c r="X627" s="63"/>
      <c r="Y627" s="125"/>
      <c r="Z627" s="125"/>
      <c r="AA627" s="126"/>
    </row>
    <row r="628" spans="1:27">
      <c r="A628" s="112"/>
      <c r="B628" s="83"/>
      <c r="C628" s="83"/>
      <c r="D628" s="191" t="s">
        <v>150</v>
      </c>
      <c r="E628" s="114" t="str">
        <f>IF(D628="","",(VLOOKUP(D628,'ENTER your residents names, etc'!$B$7:$C$256,2,FALSE)))</f>
        <v/>
      </c>
      <c r="F628" s="115"/>
      <c r="G628" s="116" t="str">
        <f t="shared" ref="G628:G691" si="53">IF(F628="","",CHOOSE(WEEKDAY(F628),"Sunday","Monday","Tuesday","Wednesday","Thursday","Friday","Saturday"))</f>
        <v/>
      </c>
      <c r="H628" s="117" t="str">
        <f t="shared" si="49"/>
        <v/>
      </c>
      <c r="I628" s="118" t="str">
        <f t="shared" si="52"/>
        <v/>
      </c>
      <c r="J628" s="119" t="str">
        <f>IF('Falls Diary'!F628="","",IF(AND('Falls Diary'!F628&gt;=Graphs!$C$13,'Falls Diary'!F628&lt;=Graphs!$C$14),"yes","no"))</f>
        <v/>
      </c>
      <c r="K628" s="119" t="str">
        <f>IF('Falls Diary'!F628="","",(IF(Graphs!$C$15="all","yes",(IF(Graphs!$C$15=Table6[[#This Row],[Resident''s name]],"yes","no")))))</f>
        <v/>
      </c>
      <c r="L628" s="119" t="str">
        <f t="shared" si="50"/>
        <v/>
      </c>
      <c r="M628" s="120"/>
      <c r="N628" s="121" t="str">
        <f t="shared" si="51"/>
        <v/>
      </c>
      <c r="O628" s="113"/>
      <c r="P628" s="128"/>
      <c r="Q628" s="125"/>
      <c r="R628" s="83"/>
      <c r="S628" s="125"/>
      <c r="T628" s="83"/>
      <c r="U628" s="83"/>
      <c r="V628" s="83"/>
      <c r="W628" s="125"/>
      <c r="X628" s="63"/>
      <c r="Y628" s="125"/>
      <c r="Z628" s="125"/>
      <c r="AA628" s="126"/>
    </row>
    <row r="629" spans="1:27">
      <c r="A629" s="112"/>
      <c r="B629" s="83"/>
      <c r="C629" s="83"/>
      <c r="D629" s="191" t="s">
        <v>150</v>
      </c>
      <c r="E629" s="114" t="str">
        <f>IF(D629="","",(VLOOKUP(D629,'ENTER your residents names, etc'!$B$7:$C$256,2,FALSE)))</f>
        <v/>
      </c>
      <c r="F629" s="115"/>
      <c r="G629" s="116" t="str">
        <f t="shared" si="53"/>
        <v/>
      </c>
      <c r="H629" s="117" t="str">
        <f t="shared" si="49"/>
        <v/>
      </c>
      <c r="I629" s="118" t="str">
        <f t="shared" si="52"/>
        <v/>
      </c>
      <c r="J629" s="119" t="str">
        <f>IF('Falls Diary'!F629="","",IF(AND('Falls Diary'!F629&gt;=Graphs!$C$13,'Falls Diary'!F629&lt;=Graphs!$C$14),"yes","no"))</f>
        <v/>
      </c>
      <c r="K629" s="119" t="str">
        <f>IF('Falls Diary'!F629="","",(IF(Graphs!$C$15="all","yes",(IF(Graphs!$C$15=Table6[[#This Row],[Resident''s name]],"yes","no")))))</f>
        <v/>
      </c>
      <c r="L629" s="119" t="str">
        <f t="shared" si="50"/>
        <v/>
      </c>
      <c r="M629" s="120"/>
      <c r="N629" s="121" t="str">
        <f t="shared" si="51"/>
        <v/>
      </c>
      <c r="O629" s="113"/>
      <c r="P629" s="128"/>
      <c r="Q629" s="125"/>
      <c r="R629" s="83"/>
      <c r="S629" s="125"/>
      <c r="T629" s="83"/>
      <c r="U629" s="83"/>
      <c r="V629" s="83"/>
      <c r="W629" s="125"/>
      <c r="X629" s="63"/>
      <c r="Y629" s="125"/>
      <c r="Z629" s="125"/>
      <c r="AA629" s="126"/>
    </row>
    <row r="630" spans="1:27">
      <c r="A630" s="112"/>
      <c r="B630" s="83"/>
      <c r="C630" s="83"/>
      <c r="D630" s="191" t="s">
        <v>150</v>
      </c>
      <c r="E630" s="114" t="str">
        <f>IF(D630="","",(VLOOKUP(D630,'ENTER your residents names, etc'!$B$7:$C$256,2,FALSE)))</f>
        <v/>
      </c>
      <c r="F630" s="115"/>
      <c r="G630" s="116" t="str">
        <f t="shared" si="53"/>
        <v/>
      </c>
      <c r="H630" s="117" t="str">
        <f t="shared" si="49"/>
        <v/>
      </c>
      <c r="I630" s="118" t="str">
        <f t="shared" si="52"/>
        <v/>
      </c>
      <c r="J630" s="119" t="str">
        <f>IF('Falls Diary'!F630="","",IF(AND('Falls Diary'!F630&gt;=Graphs!$C$13,'Falls Diary'!F630&lt;=Graphs!$C$14),"yes","no"))</f>
        <v/>
      </c>
      <c r="K630" s="119" t="str">
        <f>IF('Falls Diary'!F630="","",(IF(Graphs!$C$15="all","yes",(IF(Graphs!$C$15=Table6[[#This Row],[Resident''s name]],"yes","no")))))</f>
        <v/>
      </c>
      <c r="L630" s="119" t="str">
        <f t="shared" si="50"/>
        <v/>
      </c>
      <c r="M630" s="120"/>
      <c r="N630" s="121" t="str">
        <f t="shared" si="51"/>
        <v/>
      </c>
      <c r="O630" s="113"/>
      <c r="P630" s="128"/>
      <c r="Q630" s="125"/>
      <c r="R630" s="83"/>
      <c r="S630" s="125"/>
      <c r="T630" s="83"/>
      <c r="U630" s="83"/>
      <c r="V630" s="83"/>
      <c r="W630" s="125"/>
      <c r="X630" s="63"/>
      <c r="Y630" s="125"/>
      <c r="Z630" s="125"/>
      <c r="AA630" s="126"/>
    </row>
    <row r="631" spans="1:27">
      <c r="A631" s="112"/>
      <c r="B631" s="83"/>
      <c r="C631" s="83"/>
      <c r="D631" s="191" t="s">
        <v>150</v>
      </c>
      <c r="E631" s="114" t="str">
        <f>IF(D631="","",(VLOOKUP(D631,'ENTER your residents names, etc'!$B$7:$C$256,2,FALSE)))</f>
        <v/>
      </c>
      <c r="F631" s="115"/>
      <c r="G631" s="116" t="str">
        <f t="shared" si="53"/>
        <v/>
      </c>
      <c r="H631" s="117" t="str">
        <f t="shared" si="49"/>
        <v/>
      </c>
      <c r="I631" s="118" t="str">
        <f t="shared" si="52"/>
        <v/>
      </c>
      <c r="J631" s="119" t="str">
        <f>IF('Falls Diary'!F631="","",IF(AND('Falls Diary'!F631&gt;=Graphs!$C$13,'Falls Diary'!F631&lt;=Graphs!$C$14),"yes","no"))</f>
        <v/>
      </c>
      <c r="K631" s="119" t="str">
        <f>IF('Falls Diary'!F631="","",(IF(Graphs!$C$15="all","yes",(IF(Graphs!$C$15=Table6[[#This Row],[Resident''s name]],"yes","no")))))</f>
        <v/>
      </c>
      <c r="L631" s="119" t="str">
        <f t="shared" si="50"/>
        <v/>
      </c>
      <c r="M631" s="120"/>
      <c r="N631" s="121" t="str">
        <f t="shared" si="51"/>
        <v/>
      </c>
      <c r="O631" s="113"/>
      <c r="P631" s="128"/>
      <c r="Q631" s="125"/>
      <c r="R631" s="83"/>
      <c r="S631" s="125"/>
      <c r="T631" s="83"/>
      <c r="U631" s="83"/>
      <c r="V631" s="83"/>
      <c r="W631" s="125"/>
      <c r="X631" s="63"/>
      <c r="Y631" s="125"/>
      <c r="Z631" s="125"/>
      <c r="AA631" s="126"/>
    </row>
    <row r="632" spans="1:27">
      <c r="A632" s="112"/>
      <c r="B632" s="83"/>
      <c r="C632" s="83"/>
      <c r="D632" s="191" t="s">
        <v>150</v>
      </c>
      <c r="E632" s="114" t="str">
        <f>IF(D632="","",(VLOOKUP(D632,'ENTER your residents names, etc'!$B$7:$C$256,2,FALSE)))</f>
        <v/>
      </c>
      <c r="F632" s="115"/>
      <c r="G632" s="116" t="str">
        <f t="shared" si="53"/>
        <v/>
      </c>
      <c r="H632" s="117" t="str">
        <f t="shared" si="49"/>
        <v/>
      </c>
      <c r="I632" s="118" t="str">
        <f t="shared" si="52"/>
        <v/>
      </c>
      <c r="J632" s="119" t="str">
        <f>IF('Falls Diary'!F632="","",IF(AND('Falls Diary'!F632&gt;=Graphs!$C$13,'Falls Diary'!F632&lt;=Graphs!$C$14),"yes","no"))</f>
        <v/>
      </c>
      <c r="K632" s="119" t="str">
        <f>IF('Falls Diary'!F632="","",(IF(Graphs!$C$15="all","yes",(IF(Graphs!$C$15=Table6[[#This Row],[Resident''s name]],"yes","no")))))</f>
        <v/>
      </c>
      <c r="L632" s="119" t="str">
        <f t="shared" si="50"/>
        <v/>
      </c>
      <c r="M632" s="120"/>
      <c r="N632" s="121" t="str">
        <f t="shared" si="51"/>
        <v/>
      </c>
      <c r="O632" s="113"/>
      <c r="P632" s="128"/>
      <c r="Q632" s="125"/>
      <c r="R632" s="83"/>
      <c r="S632" s="125"/>
      <c r="T632" s="83"/>
      <c r="U632" s="83"/>
      <c r="V632" s="83"/>
      <c r="W632" s="125"/>
      <c r="X632" s="63"/>
      <c r="Y632" s="125"/>
      <c r="Z632" s="125"/>
      <c r="AA632" s="126"/>
    </row>
    <row r="633" spans="1:27">
      <c r="A633" s="112"/>
      <c r="B633" s="83"/>
      <c r="C633" s="83"/>
      <c r="D633" s="191" t="s">
        <v>150</v>
      </c>
      <c r="E633" s="114" t="str">
        <f>IF(D633="","",(VLOOKUP(D633,'ENTER your residents names, etc'!$B$7:$C$256,2,FALSE)))</f>
        <v/>
      </c>
      <c r="F633" s="115"/>
      <c r="G633" s="116" t="str">
        <f t="shared" si="53"/>
        <v/>
      </c>
      <c r="H633" s="117" t="str">
        <f t="shared" si="49"/>
        <v/>
      </c>
      <c r="I633" s="118" t="str">
        <f t="shared" si="52"/>
        <v/>
      </c>
      <c r="J633" s="119" t="str">
        <f>IF('Falls Diary'!F633="","",IF(AND('Falls Diary'!F633&gt;=Graphs!$C$13,'Falls Diary'!F633&lt;=Graphs!$C$14),"yes","no"))</f>
        <v/>
      </c>
      <c r="K633" s="119" t="str">
        <f>IF('Falls Diary'!F633="","",(IF(Graphs!$C$15="all","yes",(IF(Graphs!$C$15=Table6[[#This Row],[Resident''s name]],"yes","no")))))</f>
        <v/>
      </c>
      <c r="L633" s="119" t="str">
        <f t="shared" si="50"/>
        <v/>
      </c>
      <c r="M633" s="120"/>
      <c r="N633" s="121" t="str">
        <f t="shared" si="51"/>
        <v/>
      </c>
      <c r="O633" s="113"/>
      <c r="P633" s="128"/>
      <c r="Q633" s="125"/>
      <c r="R633" s="83"/>
      <c r="S633" s="125"/>
      <c r="T633" s="83"/>
      <c r="U633" s="83"/>
      <c r="V633" s="83"/>
      <c r="W633" s="125"/>
      <c r="X633" s="63"/>
      <c r="Y633" s="125"/>
      <c r="Z633" s="125"/>
      <c r="AA633" s="126"/>
    </row>
    <row r="634" spans="1:27">
      <c r="A634" s="112"/>
      <c r="B634" s="83"/>
      <c r="C634" s="83"/>
      <c r="D634" s="191" t="s">
        <v>150</v>
      </c>
      <c r="E634" s="114" t="str">
        <f>IF(D634="","",(VLOOKUP(D634,'ENTER your residents names, etc'!$B$7:$C$256,2,FALSE)))</f>
        <v/>
      </c>
      <c r="F634" s="115"/>
      <c r="G634" s="116" t="str">
        <f t="shared" si="53"/>
        <v/>
      </c>
      <c r="H634" s="117" t="str">
        <f t="shared" si="49"/>
        <v/>
      </c>
      <c r="I634" s="118" t="str">
        <f t="shared" si="52"/>
        <v/>
      </c>
      <c r="J634" s="119" t="str">
        <f>IF('Falls Diary'!F634="","",IF(AND('Falls Diary'!F634&gt;=Graphs!$C$13,'Falls Diary'!F634&lt;=Graphs!$C$14),"yes","no"))</f>
        <v/>
      </c>
      <c r="K634" s="119" t="str">
        <f>IF('Falls Diary'!F634="","",(IF(Graphs!$C$15="all","yes",(IF(Graphs!$C$15=Table6[[#This Row],[Resident''s name]],"yes","no")))))</f>
        <v/>
      </c>
      <c r="L634" s="119" t="str">
        <f t="shared" si="50"/>
        <v/>
      </c>
      <c r="M634" s="120"/>
      <c r="N634" s="121" t="str">
        <f t="shared" si="51"/>
        <v/>
      </c>
      <c r="O634" s="113"/>
      <c r="P634" s="128"/>
      <c r="Q634" s="125"/>
      <c r="R634" s="83"/>
      <c r="S634" s="125"/>
      <c r="T634" s="83"/>
      <c r="U634" s="83"/>
      <c r="V634" s="83"/>
      <c r="W634" s="125"/>
      <c r="X634" s="63"/>
      <c r="Y634" s="125"/>
      <c r="Z634" s="125"/>
      <c r="AA634" s="126"/>
    </row>
    <row r="635" spans="1:27">
      <c r="A635" s="112"/>
      <c r="B635" s="83"/>
      <c r="C635" s="83"/>
      <c r="D635" s="191" t="s">
        <v>150</v>
      </c>
      <c r="E635" s="114" t="str">
        <f>IF(D635="","",(VLOOKUP(D635,'ENTER your residents names, etc'!$B$7:$C$256,2,FALSE)))</f>
        <v/>
      </c>
      <c r="F635" s="115"/>
      <c r="G635" s="116" t="str">
        <f t="shared" si="53"/>
        <v/>
      </c>
      <c r="H635" s="117" t="str">
        <f t="shared" si="49"/>
        <v/>
      </c>
      <c r="I635" s="118" t="str">
        <f t="shared" si="52"/>
        <v/>
      </c>
      <c r="J635" s="119" t="str">
        <f>IF('Falls Diary'!F635="","",IF(AND('Falls Diary'!F635&gt;=Graphs!$C$13,'Falls Diary'!F635&lt;=Graphs!$C$14),"yes","no"))</f>
        <v/>
      </c>
      <c r="K635" s="119" t="str">
        <f>IF('Falls Diary'!F635="","",(IF(Graphs!$C$15="all","yes",(IF(Graphs!$C$15=Table6[[#This Row],[Resident''s name]],"yes","no")))))</f>
        <v/>
      </c>
      <c r="L635" s="119" t="str">
        <f t="shared" si="50"/>
        <v/>
      </c>
      <c r="M635" s="120"/>
      <c r="N635" s="121" t="str">
        <f t="shared" si="51"/>
        <v/>
      </c>
      <c r="O635" s="113"/>
      <c r="P635" s="128"/>
      <c r="Q635" s="125"/>
      <c r="R635" s="83"/>
      <c r="S635" s="125"/>
      <c r="T635" s="83"/>
      <c r="U635" s="83"/>
      <c r="V635" s="83"/>
      <c r="W635" s="125"/>
      <c r="X635" s="63"/>
      <c r="Y635" s="125"/>
      <c r="Z635" s="125"/>
      <c r="AA635" s="126"/>
    </row>
    <row r="636" spans="1:27">
      <c r="A636" s="112"/>
      <c r="B636" s="83"/>
      <c r="C636" s="83"/>
      <c r="D636" s="191" t="s">
        <v>150</v>
      </c>
      <c r="E636" s="114" t="str">
        <f>IF(D636="","",(VLOOKUP(D636,'ENTER your residents names, etc'!$B$7:$C$256,2,FALSE)))</f>
        <v/>
      </c>
      <c r="F636" s="115"/>
      <c r="G636" s="116" t="str">
        <f t="shared" si="53"/>
        <v/>
      </c>
      <c r="H636" s="117" t="str">
        <f t="shared" si="49"/>
        <v/>
      </c>
      <c r="I636" s="118" t="str">
        <f t="shared" si="52"/>
        <v/>
      </c>
      <c r="J636" s="119" t="str">
        <f>IF('Falls Diary'!F636="","",IF(AND('Falls Diary'!F636&gt;=Graphs!$C$13,'Falls Diary'!F636&lt;=Graphs!$C$14),"yes","no"))</f>
        <v/>
      </c>
      <c r="K636" s="119" t="str">
        <f>IF('Falls Diary'!F636="","",(IF(Graphs!$C$15="all","yes",(IF(Graphs!$C$15=Table6[[#This Row],[Resident''s name]],"yes","no")))))</f>
        <v/>
      </c>
      <c r="L636" s="119" t="str">
        <f t="shared" si="50"/>
        <v/>
      </c>
      <c r="M636" s="120"/>
      <c r="N636" s="121" t="str">
        <f t="shared" si="51"/>
        <v/>
      </c>
      <c r="O636" s="113"/>
      <c r="P636" s="128"/>
      <c r="Q636" s="125"/>
      <c r="R636" s="83"/>
      <c r="S636" s="125"/>
      <c r="T636" s="83"/>
      <c r="U636" s="83"/>
      <c r="V636" s="83"/>
      <c r="W636" s="125"/>
      <c r="X636" s="63"/>
      <c r="Y636" s="125"/>
      <c r="Z636" s="125"/>
      <c r="AA636" s="126"/>
    </row>
    <row r="637" spans="1:27">
      <c r="A637" s="112"/>
      <c r="B637" s="83"/>
      <c r="C637" s="83"/>
      <c r="D637" s="191" t="s">
        <v>150</v>
      </c>
      <c r="E637" s="114" t="str">
        <f>IF(D637="","",(VLOOKUP(D637,'ENTER your residents names, etc'!$B$7:$C$256,2,FALSE)))</f>
        <v/>
      </c>
      <c r="F637" s="115"/>
      <c r="G637" s="116" t="str">
        <f t="shared" si="53"/>
        <v/>
      </c>
      <c r="H637" s="117" t="str">
        <f t="shared" si="49"/>
        <v/>
      </c>
      <c r="I637" s="118" t="str">
        <f t="shared" si="52"/>
        <v/>
      </c>
      <c r="J637" s="119" t="str">
        <f>IF('Falls Diary'!F637="","",IF(AND('Falls Diary'!F637&gt;=Graphs!$C$13,'Falls Diary'!F637&lt;=Graphs!$C$14),"yes","no"))</f>
        <v/>
      </c>
      <c r="K637" s="119" t="str">
        <f>IF('Falls Diary'!F637="","",(IF(Graphs!$C$15="all","yes",(IF(Graphs!$C$15=Table6[[#This Row],[Resident''s name]],"yes","no")))))</f>
        <v/>
      </c>
      <c r="L637" s="119" t="str">
        <f t="shared" si="50"/>
        <v/>
      </c>
      <c r="M637" s="120"/>
      <c r="N637" s="121" t="str">
        <f t="shared" si="51"/>
        <v/>
      </c>
      <c r="O637" s="113"/>
      <c r="P637" s="128"/>
      <c r="Q637" s="125"/>
      <c r="R637" s="83"/>
      <c r="S637" s="125"/>
      <c r="T637" s="83"/>
      <c r="U637" s="83"/>
      <c r="V637" s="83"/>
      <c r="W637" s="125"/>
      <c r="X637" s="63"/>
      <c r="Y637" s="125"/>
      <c r="Z637" s="125"/>
      <c r="AA637" s="126"/>
    </row>
    <row r="638" spans="1:27">
      <c r="A638" s="112"/>
      <c r="B638" s="83"/>
      <c r="C638" s="83"/>
      <c r="D638" s="191" t="s">
        <v>150</v>
      </c>
      <c r="E638" s="114" t="str">
        <f>IF(D638="","",(VLOOKUP(D638,'ENTER your residents names, etc'!$B$7:$C$256,2,FALSE)))</f>
        <v/>
      </c>
      <c r="F638" s="115"/>
      <c r="G638" s="116" t="str">
        <f t="shared" si="53"/>
        <v/>
      </c>
      <c r="H638" s="117" t="str">
        <f t="shared" si="49"/>
        <v/>
      </c>
      <c r="I638" s="118" t="str">
        <f t="shared" si="52"/>
        <v/>
      </c>
      <c r="J638" s="119" t="str">
        <f>IF('Falls Diary'!F638="","",IF(AND('Falls Diary'!F638&gt;=Graphs!$C$13,'Falls Diary'!F638&lt;=Graphs!$C$14),"yes","no"))</f>
        <v/>
      </c>
      <c r="K638" s="119" t="str">
        <f>IF('Falls Diary'!F638="","",(IF(Graphs!$C$15="all","yes",(IF(Graphs!$C$15=Table6[[#This Row],[Resident''s name]],"yes","no")))))</f>
        <v/>
      </c>
      <c r="L638" s="119" t="str">
        <f t="shared" si="50"/>
        <v/>
      </c>
      <c r="M638" s="120"/>
      <c r="N638" s="121" t="str">
        <f t="shared" si="51"/>
        <v/>
      </c>
      <c r="O638" s="113"/>
      <c r="P638" s="128"/>
      <c r="Q638" s="125"/>
      <c r="R638" s="83"/>
      <c r="S638" s="125"/>
      <c r="T638" s="83"/>
      <c r="U638" s="83"/>
      <c r="V638" s="83"/>
      <c r="W638" s="125"/>
      <c r="X638" s="63"/>
      <c r="Y638" s="125"/>
      <c r="Z638" s="125"/>
      <c r="AA638" s="126"/>
    </row>
    <row r="639" spans="1:27">
      <c r="A639" s="112"/>
      <c r="B639" s="83"/>
      <c r="C639" s="83"/>
      <c r="D639" s="191" t="s">
        <v>150</v>
      </c>
      <c r="E639" s="114" t="str">
        <f>IF(D639="","",(VLOOKUP(D639,'ENTER your residents names, etc'!$B$7:$C$256,2,FALSE)))</f>
        <v/>
      </c>
      <c r="F639" s="115"/>
      <c r="G639" s="116" t="str">
        <f t="shared" si="53"/>
        <v/>
      </c>
      <c r="H639" s="117" t="str">
        <f t="shared" si="49"/>
        <v/>
      </c>
      <c r="I639" s="118" t="str">
        <f t="shared" si="52"/>
        <v/>
      </c>
      <c r="J639" s="119" t="str">
        <f>IF('Falls Diary'!F639="","",IF(AND('Falls Diary'!F639&gt;=Graphs!$C$13,'Falls Diary'!F639&lt;=Graphs!$C$14),"yes","no"))</f>
        <v/>
      </c>
      <c r="K639" s="119" t="str">
        <f>IF('Falls Diary'!F639="","",(IF(Graphs!$C$15="all","yes",(IF(Graphs!$C$15=Table6[[#This Row],[Resident''s name]],"yes","no")))))</f>
        <v/>
      </c>
      <c r="L639" s="119" t="str">
        <f t="shared" si="50"/>
        <v/>
      </c>
      <c r="M639" s="120"/>
      <c r="N639" s="121" t="str">
        <f t="shared" si="51"/>
        <v/>
      </c>
      <c r="O639" s="113"/>
      <c r="P639" s="128"/>
      <c r="Q639" s="125"/>
      <c r="R639" s="83"/>
      <c r="S639" s="125"/>
      <c r="T639" s="83"/>
      <c r="U639" s="83"/>
      <c r="V639" s="83"/>
      <c r="W639" s="125"/>
      <c r="X639" s="63"/>
      <c r="Y639" s="125"/>
      <c r="Z639" s="125"/>
      <c r="AA639" s="126"/>
    </row>
    <row r="640" spans="1:27">
      <c r="A640" s="112"/>
      <c r="B640" s="83"/>
      <c r="C640" s="83"/>
      <c r="D640" s="191" t="s">
        <v>150</v>
      </c>
      <c r="E640" s="114" t="str">
        <f>IF(D640="","",(VLOOKUP(D640,'ENTER your residents names, etc'!$B$7:$C$256,2,FALSE)))</f>
        <v/>
      </c>
      <c r="F640" s="115"/>
      <c r="G640" s="116" t="str">
        <f t="shared" si="53"/>
        <v/>
      </c>
      <c r="H640" s="117" t="str">
        <f t="shared" si="49"/>
        <v/>
      </c>
      <c r="I640" s="118" t="str">
        <f t="shared" si="52"/>
        <v/>
      </c>
      <c r="J640" s="119" t="str">
        <f>IF('Falls Diary'!F640="","",IF(AND('Falls Diary'!F640&gt;=Graphs!$C$13,'Falls Diary'!F640&lt;=Graphs!$C$14),"yes","no"))</f>
        <v/>
      </c>
      <c r="K640" s="119" t="str">
        <f>IF('Falls Diary'!F640="","",(IF(Graphs!$C$15="all","yes",(IF(Graphs!$C$15=Table6[[#This Row],[Resident''s name]],"yes","no")))))</f>
        <v/>
      </c>
      <c r="L640" s="119" t="str">
        <f t="shared" si="50"/>
        <v/>
      </c>
      <c r="M640" s="120"/>
      <c r="N640" s="121" t="str">
        <f t="shared" si="51"/>
        <v/>
      </c>
      <c r="O640" s="113"/>
      <c r="P640" s="128"/>
      <c r="Q640" s="125"/>
      <c r="R640" s="83"/>
      <c r="S640" s="125"/>
      <c r="T640" s="83"/>
      <c r="U640" s="83"/>
      <c r="V640" s="83"/>
      <c r="W640" s="125"/>
      <c r="X640" s="63"/>
      <c r="Y640" s="125"/>
      <c r="Z640" s="125"/>
      <c r="AA640" s="126"/>
    </row>
    <row r="641" spans="1:27">
      <c r="A641" s="112"/>
      <c r="B641" s="83"/>
      <c r="C641" s="83"/>
      <c r="D641" s="191" t="s">
        <v>150</v>
      </c>
      <c r="E641" s="114" t="str">
        <f>IF(D641="","",(VLOOKUP(D641,'ENTER your residents names, etc'!$B$7:$C$256,2,FALSE)))</f>
        <v/>
      </c>
      <c r="F641" s="115"/>
      <c r="G641" s="116" t="str">
        <f t="shared" si="53"/>
        <v/>
      </c>
      <c r="H641" s="117" t="str">
        <f t="shared" si="49"/>
        <v/>
      </c>
      <c r="I641" s="118" t="str">
        <f t="shared" si="52"/>
        <v/>
      </c>
      <c r="J641" s="119" t="str">
        <f>IF('Falls Diary'!F641="","",IF(AND('Falls Diary'!F641&gt;=Graphs!$C$13,'Falls Diary'!F641&lt;=Graphs!$C$14),"yes","no"))</f>
        <v/>
      </c>
      <c r="K641" s="119" t="str">
        <f>IF('Falls Diary'!F641="","",(IF(Graphs!$C$15="all","yes",(IF(Graphs!$C$15=Table6[[#This Row],[Resident''s name]],"yes","no")))))</f>
        <v/>
      </c>
      <c r="L641" s="119" t="str">
        <f t="shared" si="50"/>
        <v/>
      </c>
      <c r="M641" s="120"/>
      <c r="N641" s="121" t="str">
        <f t="shared" si="51"/>
        <v/>
      </c>
      <c r="O641" s="113"/>
      <c r="P641" s="128"/>
      <c r="Q641" s="125"/>
      <c r="R641" s="83"/>
      <c r="S641" s="125"/>
      <c r="T641" s="83"/>
      <c r="U641" s="83"/>
      <c r="V641" s="83"/>
      <c r="W641" s="125"/>
      <c r="X641" s="63"/>
      <c r="Y641" s="125"/>
      <c r="Z641" s="125"/>
      <c r="AA641" s="126"/>
    </row>
    <row r="642" spans="1:27">
      <c r="A642" s="112"/>
      <c r="B642" s="83"/>
      <c r="C642" s="83"/>
      <c r="D642" s="191" t="s">
        <v>150</v>
      </c>
      <c r="E642" s="114" t="str">
        <f>IF(D642="","",(VLOOKUP(D642,'ENTER your residents names, etc'!$B$7:$C$256,2,FALSE)))</f>
        <v/>
      </c>
      <c r="F642" s="115"/>
      <c r="G642" s="116" t="str">
        <f t="shared" si="53"/>
        <v/>
      </c>
      <c r="H642" s="117" t="str">
        <f t="shared" ref="H642:H705" si="54">IF(F642="","",F642-WEEKDAY(F642,3))</f>
        <v/>
      </c>
      <c r="I642" s="118" t="str">
        <f t="shared" si="52"/>
        <v/>
      </c>
      <c r="J642" s="119" t="str">
        <f>IF('Falls Diary'!F642="","",IF(AND('Falls Diary'!F642&gt;=Graphs!$C$13,'Falls Diary'!F642&lt;=Graphs!$C$14),"yes","no"))</f>
        <v/>
      </c>
      <c r="K642" s="119" t="str">
        <f>IF('Falls Diary'!F642="","",(IF(Graphs!$C$15="all","yes",(IF(Graphs!$C$15=Table6[[#This Row],[Resident''s name]],"yes","no")))))</f>
        <v/>
      </c>
      <c r="L642" s="119" t="str">
        <f t="shared" ref="L642:L705" si="55">IF(J642="","",IF(AND(J642="yes",K642="yes"), "yes", "no"))</f>
        <v/>
      </c>
      <c r="M642" s="120"/>
      <c r="N642" s="121" t="str">
        <f t="shared" ref="N642:N705" si="56">IF(M642="","",IF(AND($AF$22&lt;=M642,M642&lt;$AG$22),$AH$22,IF(AND($AF$24&lt;=M642,M642&lt;$AG$24),$AH$24,IF(AND($AF$26&lt;=M642,M642&lt;$AG$26),$AH$26,IF(AND($AF$28&lt;=M642,M642&lt;$AG$28),$AH$28,IF(AND($AF$30&lt;=M642,M642&lt;$AG$30),$AH$30,0))))))</f>
        <v/>
      </c>
      <c r="O642" s="113"/>
      <c r="P642" s="128"/>
      <c r="Q642" s="125"/>
      <c r="R642" s="83"/>
      <c r="S642" s="125"/>
      <c r="T642" s="83"/>
      <c r="U642" s="83"/>
      <c r="V642" s="83"/>
      <c r="W642" s="125"/>
      <c r="X642" s="63"/>
      <c r="Y642" s="125"/>
      <c r="Z642" s="125"/>
      <c r="AA642" s="126"/>
    </row>
    <row r="643" spans="1:27">
      <c r="A643" s="112"/>
      <c r="B643" s="83"/>
      <c r="C643" s="83"/>
      <c r="D643" s="191" t="s">
        <v>150</v>
      </c>
      <c r="E643" s="114" t="str">
        <f>IF(D643="","",(VLOOKUP(D643,'ENTER your residents names, etc'!$B$7:$C$256,2,FALSE)))</f>
        <v/>
      </c>
      <c r="F643" s="115"/>
      <c r="G643" s="116" t="str">
        <f t="shared" si="53"/>
        <v/>
      </c>
      <c r="H643" s="117" t="str">
        <f t="shared" si="54"/>
        <v/>
      </c>
      <c r="I643" s="118" t="str">
        <f t="shared" ref="I643:I706" si="57">IF(F643="","",DATE(YEAR(F643),MONTH(F643),1))</f>
        <v/>
      </c>
      <c r="J643" s="119" t="str">
        <f>IF('Falls Diary'!F643="","",IF(AND('Falls Diary'!F643&gt;=Graphs!$C$13,'Falls Diary'!F643&lt;=Graphs!$C$14),"yes","no"))</f>
        <v/>
      </c>
      <c r="K643" s="119" t="str">
        <f>IF('Falls Diary'!F643="","",(IF(Graphs!$C$15="all","yes",(IF(Graphs!$C$15=Table6[[#This Row],[Resident''s name]],"yes","no")))))</f>
        <v/>
      </c>
      <c r="L643" s="119" t="str">
        <f t="shared" si="55"/>
        <v/>
      </c>
      <c r="M643" s="120"/>
      <c r="N643" s="121" t="str">
        <f t="shared" si="56"/>
        <v/>
      </c>
      <c r="O643" s="113"/>
      <c r="P643" s="128"/>
      <c r="Q643" s="125"/>
      <c r="R643" s="83"/>
      <c r="S643" s="125"/>
      <c r="T643" s="83"/>
      <c r="U643" s="83"/>
      <c r="V643" s="83"/>
      <c r="W643" s="125"/>
      <c r="X643" s="63"/>
      <c r="Y643" s="125"/>
      <c r="Z643" s="125"/>
      <c r="AA643" s="126"/>
    </row>
    <row r="644" spans="1:27">
      <c r="A644" s="112"/>
      <c r="B644" s="83"/>
      <c r="C644" s="83"/>
      <c r="D644" s="191" t="s">
        <v>150</v>
      </c>
      <c r="E644" s="114" t="str">
        <f>IF(D644="","",(VLOOKUP(D644,'ENTER your residents names, etc'!$B$7:$C$256,2,FALSE)))</f>
        <v/>
      </c>
      <c r="F644" s="115"/>
      <c r="G644" s="116" t="str">
        <f t="shared" si="53"/>
        <v/>
      </c>
      <c r="H644" s="117" t="str">
        <f t="shared" si="54"/>
        <v/>
      </c>
      <c r="I644" s="118" t="str">
        <f t="shared" si="57"/>
        <v/>
      </c>
      <c r="J644" s="119" t="str">
        <f>IF('Falls Diary'!F644="","",IF(AND('Falls Diary'!F644&gt;=Graphs!$C$13,'Falls Diary'!F644&lt;=Graphs!$C$14),"yes","no"))</f>
        <v/>
      </c>
      <c r="K644" s="119" t="str">
        <f>IF('Falls Diary'!F644="","",(IF(Graphs!$C$15="all","yes",(IF(Graphs!$C$15=Table6[[#This Row],[Resident''s name]],"yes","no")))))</f>
        <v/>
      </c>
      <c r="L644" s="119" t="str">
        <f t="shared" si="55"/>
        <v/>
      </c>
      <c r="M644" s="120"/>
      <c r="N644" s="121" t="str">
        <f t="shared" si="56"/>
        <v/>
      </c>
      <c r="O644" s="113"/>
      <c r="P644" s="128"/>
      <c r="Q644" s="125"/>
      <c r="R644" s="83"/>
      <c r="S644" s="125"/>
      <c r="T644" s="83"/>
      <c r="U644" s="83"/>
      <c r="V644" s="83"/>
      <c r="W644" s="125"/>
      <c r="X644" s="63"/>
      <c r="Y644" s="125"/>
      <c r="Z644" s="125"/>
      <c r="AA644" s="126"/>
    </row>
    <row r="645" spans="1:27">
      <c r="A645" s="112"/>
      <c r="B645" s="83"/>
      <c r="C645" s="83"/>
      <c r="D645" s="191" t="s">
        <v>150</v>
      </c>
      <c r="E645" s="114" t="str">
        <f>IF(D645="","",(VLOOKUP(D645,'ENTER your residents names, etc'!$B$7:$C$256,2,FALSE)))</f>
        <v/>
      </c>
      <c r="F645" s="115"/>
      <c r="G645" s="116" t="str">
        <f t="shared" si="53"/>
        <v/>
      </c>
      <c r="H645" s="117" t="str">
        <f t="shared" si="54"/>
        <v/>
      </c>
      <c r="I645" s="118" t="str">
        <f t="shared" si="57"/>
        <v/>
      </c>
      <c r="J645" s="119" t="str">
        <f>IF('Falls Diary'!F645="","",IF(AND('Falls Diary'!F645&gt;=Graphs!$C$13,'Falls Diary'!F645&lt;=Graphs!$C$14),"yes","no"))</f>
        <v/>
      </c>
      <c r="K645" s="119" t="str">
        <f>IF('Falls Diary'!F645="","",(IF(Graphs!$C$15="all","yes",(IF(Graphs!$C$15=Table6[[#This Row],[Resident''s name]],"yes","no")))))</f>
        <v/>
      </c>
      <c r="L645" s="119" t="str">
        <f t="shared" si="55"/>
        <v/>
      </c>
      <c r="M645" s="120"/>
      <c r="N645" s="121" t="str">
        <f t="shared" si="56"/>
        <v/>
      </c>
      <c r="O645" s="113"/>
      <c r="P645" s="128"/>
      <c r="Q645" s="125"/>
      <c r="R645" s="83"/>
      <c r="S645" s="125"/>
      <c r="T645" s="83"/>
      <c r="U645" s="83"/>
      <c r="V645" s="83"/>
      <c r="W645" s="125"/>
      <c r="X645" s="63"/>
      <c r="Y645" s="125"/>
      <c r="Z645" s="125"/>
      <c r="AA645" s="126"/>
    </row>
    <row r="646" spans="1:27">
      <c r="A646" s="112"/>
      <c r="B646" s="83"/>
      <c r="C646" s="83"/>
      <c r="D646" s="191" t="s">
        <v>150</v>
      </c>
      <c r="E646" s="114" t="str">
        <f>IF(D646="","",(VLOOKUP(D646,'ENTER your residents names, etc'!$B$7:$C$256,2,FALSE)))</f>
        <v/>
      </c>
      <c r="F646" s="115"/>
      <c r="G646" s="116" t="str">
        <f t="shared" si="53"/>
        <v/>
      </c>
      <c r="H646" s="117" t="str">
        <f t="shared" si="54"/>
        <v/>
      </c>
      <c r="I646" s="118" t="str">
        <f t="shared" si="57"/>
        <v/>
      </c>
      <c r="J646" s="119" t="str">
        <f>IF('Falls Diary'!F646="","",IF(AND('Falls Diary'!F646&gt;=Graphs!$C$13,'Falls Diary'!F646&lt;=Graphs!$C$14),"yes","no"))</f>
        <v/>
      </c>
      <c r="K646" s="119" t="str">
        <f>IF('Falls Diary'!F646="","",(IF(Graphs!$C$15="all","yes",(IF(Graphs!$C$15=Table6[[#This Row],[Resident''s name]],"yes","no")))))</f>
        <v/>
      </c>
      <c r="L646" s="119" t="str">
        <f t="shared" si="55"/>
        <v/>
      </c>
      <c r="M646" s="120"/>
      <c r="N646" s="121" t="str">
        <f t="shared" si="56"/>
        <v/>
      </c>
      <c r="O646" s="113"/>
      <c r="P646" s="128"/>
      <c r="Q646" s="125"/>
      <c r="R646" s="83"/>
      <c r="S646" s="125"/>
      <c r="T646" s="83"/>
      <c r="U646" s="83"/>
      <c r="V646" s="83"/>
      <c r="W646" s="125"/>
      <c r="X646" s="63"/>
      <c r="Y646" s="125"/>
      <c r="Z646" s="125"/>
      <c r="AA646" s="126"/>
    </row>
    <row r="647" spans="1:27">
      <c r="A647" s="112"/>
      <c r="B647" s="83"/>
      <c r="C647" s="83"/>
      <c r="D647" s="191" t="s">
        <v>150</v>
      </c>
      <c r="E647" s="114" t="str">
        <f>IF(D647="","",(VLOOKUP(D647,'ENTER your residents names, etc'!$B$7:$C$256,2,FALSE)))</f>
        <v/>
      </c>
      <c r="F647" s="115"/>
      <c r="G647" s="116" t="str">
        <f t="shared" si="53"/>
        <v/>
      </c>
      <c r="H647" s="117" t="str">
        <f t="shared" si="54"/>
        <v/>
      </c>
      <c r="I647" s="118" t="str">
        <f t="shared" si="57"/>
        <v/>
      </c>
      <c r="J647" s="119" t="str">
        <f>IF('Falls Diary'!F647="","",IF(AND('Falls Diary'!F647&gt;=Graphs!$C$13,'Falls Diary'!F647&lt;=Graphs!$C$14),"yes","no"))</f>
        <v/>
      </c>
      <c r="K647" s="119" t="str">
        <f>IF('Falls Diary'!F647="","",(IF(Graphs!$C$15="all","yes",(IF(Graphs!$C$15=Table6[[#This Row],[Resident''s name]],"yes","no")))))</f>
        <v/>
      </c>
      <c r="L647" s="119" t="str">
        <f t="shared" si="55"/>
        <v/>
      </c>
      <c r="M647" s="120"/>
      <c r="N647" s="121" t="str">
        <f t="shared" si="56"/>
        <v/>
      </c>
      <c r="O647" s="113"/>
      <c r="P647" s="128"/>
      <c r="Q647" s="125"/>
      <c r="R647" s="83"/>
      <c r="S647" s="125"/>
      <c r="T647" s="83"/>
      <c r="U647" s="83"/>
      <c r="V647" s="83"/>
      <c r="W647" s="125"/>
      <c r="X647" s="63"/>
      <c r="Y647" s="125"/>
      <c r="Z647" s="125"/>
      <c r="AA647" s="126"/>
    </row>
    <row r="648" spans="1:27">
      <c r="A648" s="112"/>
      <c r="B648" s="83"/>
      <c r="C648" s="83"/>
      <c r="D648" s="191" t="s">
        <v>150</v>
      </c>
      <c r="E648" s="114" t="str">
        <f>IF(D648="","",(VLOOKUP(D648,'ENTER your residents names, etc'!$B$7:$C$256,2,FALSE)))</f>
        <v/>
      </c>
      <c r="F648" s="115"/>
      <c r="G648" s="116" t="str">
        <f t="shared" si="53"/>
        <v/>
      </c>
      <c r="H648" s="117" t="str">
        <f t="shared" si="54"/>
        <v/>
      </c>
      <c r="I648" s="118" t="str">
        <f t="shared" si="57"/>
        <v/>
      </c>
      <c r="J648" s="119" t="str">
        <f>IF('Falls Diary'!F648="","",IF(AND('Falls Diary'!F648&gt;=Graphs!$C$13,'Falls Diary'!F648&lt;=Graphs!$C$14),"yes","no"))</f>
        <v/>
      </c>
      <c r="K648" s="119" t="str">
        <f>IF('Falls Diary'!F648="","",(IF(Graphs!$C$15="all","yes",(IF(Graphs!$C$15=Table6[[#This Row],[Resident''s name]],"yes","no")))))</f>
        <v/>
      </c>
      <c r="L648" s="119" t="str">
        <f t="shared" si="55"/>
        <v/>
      </c>
      <c r="M648" s="120"/>
      <c r="N648" s="121" t="str">
        <f t="shared" si="56"/>
        <v/>
      </c>
      <c r="O648" s="113"/>
      <c r="P648" s="128"/>
      <c r="Q648" s="125"/>
      <c r="R648" s="83"/>
      <c r="S648" s="125"/>
      <c r="T648" s="83"/>
      <c r="U648" s="83"/>
      <c r="V648" s="83"/>
      <c r="W648" s="125"/>
      <c r="X648" s="63"/>
      <c r="Y648" s="125"/>
      <c r="Z648" s="125"/>
      <c r="AA648" s="126"/>
    </row>
    <row r="649" spans="1:27">
      <c r="A649" s="112"/>
      <c r="B649" s="83"/>
      <c r="C649" s="83"/>
      <c r="D649" s="191" t="s">
        <v>150</v>
      </c>
      <c r="E649" s="114" t="str">
        <f>IF(D649="","",(VLOOKUP(D649,'ENTER your residents names, etc'!$B$7:$C$256,2,FALSE)))</f>
        <v/>
      </c>
      <c r="F649" s="115"/>
      <c r="G649" s="116" t="str">
        <f t="shared" si="53"/>
        <v/>
      </c>
      <c r="H649" s="117" t="str">
        <f t="shared" si="54"/>
        <v/>
      </c>
      <c r="I649" s="118" t="str">
        <f t="shared" si="57"/>
        <v/>
      </c>
      <c r="J649" s="119" t="str">
        <f>IF('Falls Diary'!F649="","",IF(AND('Falls Diary'!F649&gt;=Graphs!$C$13,'Falls Diary'!F649&lt;=Graphs!$C$14),"yes","no"))</f>
        <v/>
      </c>
      <c r="K649" s="119" t="str">
        <f>IF('Falls Diary'!F649="","",(IF(Graphs!$C$15="all","yes",(IF(Graphs!$C$15=Table6[[#This Row],[Resident''s name]],"yes","no")))))</f>
        <v/>
      </c>
      <c r="L649" s="119" t="str">
        <f t="shared" si="55"/>
        <v/>
      </c>
      <c r="M649" s="120"/>
      <c r="N649" s="121" t="str">
        <f t="shared" si="56"/>
        <v/>
      </c>
      <c r="O649" s="113"/>
      <c r="P649" s="128"/>
      <c r="Q649" s="125"/>
      <c r="R649" s="83"/>
      <c r="S649" s="125"/>
      <c r="T649" s="83"/>
      <c r="U649" s="83"/>
      <c r="V649" s="83"/>
      <c r="W649" s="125"/>
      <c r="X649" s="63"/>
      <c r="Y649" s="125"/>
      <c r="Z649" s="125"/>
      <c r="AA649" s="126"/>
    </row>
    <row r="650" spans="1:27">
      <c r="A650" s="112"/>
      <c r="B650" s="83"/>
      <c r="C650" s="83"/>
      <c r="D650" s="191" t="s">
        <v>150</v>
      </c>
      <c r="E650" s="114" t="str">
        <f>IF(D650="","",(VLOOKUP(D650,'ENTER your residents names, etc'!$B$7:$C$256,2,FALSE)))</f>
        <v/>
      </c>
      <c r="F650" s="115"/>
      <c r="G650" s="116" t="str">
        <f t="shared" si="53"/>
        <v/>
      </c>
      <c r="H650" s="117" t="str">
        <f t="shared" si="54"/>
        <v/>
      </c>
      <c r="I650" s="118" t="str">
        <f t="shared" si="57"/>
        <v/>
      </c>
      <c r="J650" s="119" t="str">
        <f>IF('Falls Diary'!F650="","",IF(AND('Falls Diary'!F650&gt;=Graphs!$C$13,'Falls Diary'!F650&lt;=Graphs!$C$14),"yes","no"))</f>
        <v/>
      </c>
      <c r="K650" s="119" t="str">
        <f>IF('Falls Diary'!F650="","",(IF(Graphs!$C$15="all","yes",(IF(Graphs!$C$15=Table6[[#This Row],[Resident''s name]],"yes","no")))))</f>
        <v/>
      </c>
      <c r="L650" s="119" t="str">
        <f t="shared" si="55"/>
        <v/>
      </c>
      <c r="M650" s="120"/>
      <c r="N650" s="121" t="str">
        <f t="shared" si="56"/>
        <v/>
      </c>
      <c r="O650" s="113"/>
      <c r="P650" s="128"/>
      <c r="Q650" s="125"/>
      <c r="R650" s="83"/>
      <c r="S650" s="125"/>
      <c r="T650" s="83"/>
      <c r="U650" s="83"/>
      <c r="V650" s="83"/>
      <c r="W650" s="125"/>
      <c r="X650" s="63"/>
      <c r="Y650" s="125"/>
      <c r="Z650" s="125"/>
      <c r="AA650" s="126"/>
    </row>
    <row r="651" spans="1:27">
      <c r="A651" s="112"/>
      <c r="B651" s="83"/>
      <c r="C651" s="83"/>
      <c r="D651" s="191" t="s">
        <v>150</v>
      </c>
      <c r="E651" s="114" t="str">
        <f>IF(D651="","",(VLOOKUP(D651,'ENTER your residents names, etc'!$B$7:$C$256,2,FALSE)))</f>
        <v/>
      </c>
      <c r="F651" s="115"/>
      <c r="G651" s="116" t="str">
        <f t="shared" si="53"/>
        <v/>
      </c>
      <c r="H651" s="117" t="str">
        <f t="shared" si="54"/>
        <v/>
      </c>
      <c r="I651" s="118" t="str">
        <f t="shared" si="57"/>
        <v/>
      </c>
      <c r="J651" s="119" t="str">
        <f>IF('Falls Diary'!F651="","",IF(AND('Falls Diary'!F651&gt;=Graphs!$C$13,'Falls Diary'!F651&lt;=Graphs!$C$14),"yes","no"))</f>
        <v/>
      </c>
      <c r="K651" s="119" t="str">
        <f>IF('Falls Diary'!F651="","",(IF(Graphs!$C$15="all","yes",(IF(Graphs!$C$15=Table6[[#This Row],[Resident''s name]],"yes","no")))))</f>
        <v/>
      </c>
      <c r="L651" s="119" t="str">
        <f t="shared" si="55"/>
        <v/>
      </c>
      <c r="M651" s="120"/>
      <c r="N651" s="121" t="str">
        <f t="shared" si="56"/>
        <v/>
      </c>
      <c r="O651" s="113"/>
      <c r="P651" s="128"/>
      <c r="Q651" s="125"/>
      <c r="R651" s="83"/>
      <c r="S651" s="125"/>
      <c r="T651" s="83"/>
      <c r="U651" s="83"/>
      <c r="V651" s="83"/>
      <c r="W651" s="125"/>
      <c r="X651" s="63"/>
      <c r="Y651" s="125"/>
      <c r="Z651" s="125"/>
      <c r="AA651" s="126"/>
    </row>
    <row r="652" spans="1:27">
      <c r="A652" s="112"/>
      <c r="B652" s="83"/>
      <c r="C652" s="83"/>
      <c r="D652" s="191" t="s">
        <v>150</v>
      </c>
      <c r="E652" s="114" t="str">
        <f>IF(D652="","",(VLOOKUP(D652,'ENTER your residents names, etc'!$B$7:$C$256,2,FALSE)))</f>
        <v/>
      </c>
      <c r="F652" s="115"/>
      <c r="G652" s="116" t="str">
        <f t="shared" si="53"/>
        <v/>
      </c>
      <c r="H652" s="117" t="str">
        <f t="shared" si="54"/>
        <v/>
      </c>
      <c r="I652" s="118" t="str">
        <f t="shared" si="57"/>
        <v/>
      </c>
      <c r="J652" s="119" t="str">
        <f>IF('Falls Diary'!F652="","",IF(AND('Falls Diary'!F652&gt;=Graphs!$C$13,'Falls Diary'!F652&lt;=Graphs!$C$14),"yes","no"))</f>
        <v/>
      </c>
      <c r="K652" s="119" t="str">
        <f>IF('Falls Diary'!F652="","",(IF(Graphs!$C$15="all","yes",(IF(Graphs!$C$15=Table6[[#This Row],[Resident''s name]],"yes","no")))))</f>
        <v/>
      </c>
      <c r="L652" s="119" t="str">
        <f t="shared" si="55"/>
        <v/>
      </c>
      <c r="M652" s="120"/>
      <c r="N652" s="121" t="str">
        <f t="shared" si="56"/>
        <v/>
      </c>
      <c r="O652" s="113"/>
      <c r="P652" s="128"/>
      <c r="Q652" s="125"/>
      <c r="R652" s="83"/>
      <c r="S652" s="125"/>
      <c r="T652" s="83"/>
      <c r="U652" s="83"/>
      <c r="V652" s="83"/>
      <c r="W652" s="125"/>
      <c r="X652" s="63"/>
      <c r="Y652" s="125"/>
      <c r="Z652" s="125"/>
      <c r="AA652" s="126"/>
    </row>
    <row r="653" spans="1:27">
      <c r="A653" s="112"/>
      <c r="B653" s="83"/>
      <c r="C653" s="83"/>
      <c r="D653" s="191" t="s">
        <v>150</v>
      </c>
      <c r="E653" s="114" t="str">
        <f>IF(D653="","",(VLOOKUP(D653,'ENTER your residents names, etc'!$B$7:$C$256,2,FALSE)))</f>
        <v/>
      </c>
      <c r="F653" s="115"/>
      <c r="G653" s="116" t="str">
        <f t="shared" si="53"/>
        <v/>
      </c>
      <c r="H653" s="117" t="str">
        <f t="shared" si="54"/>
        <v/>
      </c>
      <c r="I653" s="118" t="str">
        <f t="shared" si="57"/>
        <v/>
      </c>
      <c r="J653" s="119" t="str">
        <f>IF('Falls Diary'!F653="","",IF(AND('Falls Diary'!F653&gt;=Graphs!$C$13,'Falls Diary'!F653&lt;=Graphs!$C$14),"yes","no"))</f>
        <v/>
      </c>
      <c r="K653" s="119" t="str">
        <f>IF('Falls Diary'!F653="","",(IF(Graphs!$C$15="all","yes",(IF(Graphs!$C$15=Table6[[#This Row],[Resident''s name]],"yes","no")))))</f>
        <v/>
      </c>
      <c r="L653" s="119" t="str">
        <f t="shared" si="55"/>
        <v/>
      </c>
      <c r="M653" s="120"/>
      <c r="N653" s="121" t="str">
        <f t="shared" si="56"/>
        <v/>
      </c>
      <c r="O653" s="113"/>
      <c r="P653" s="128"/>
      <c r="Q653" s="125"/>
      <c r="R653" s="83"/>
      <c r="S653" s="125"/>
      <c r="T653" s="83"/>
      <c r="U653" s="83"/>
      <c r="V653" s="83"/>
      <c r="W653" s="125"/>
      <c r="X653" s="63"/>
      <c r="Y653" s="125"/>
      <c r="Z653" s="125"/>
      <c r="AA653" s="126"/>
    </row>
    <row r="654" spans="1:27">
      <c r="A654" s="112"/>
      <c r="B654" s="83"/>
      <c r="C654" s="83"/>
      <c r="D654" s="191" t="s">
        <v>150</v>
      </c>
      <c r="E654" s="114" t="str">
        <f>IF(D654="","",(VLOOKUP(D654,'ENTER your residents names, etc'!$B$7:$C$256,2,FALSE)))</f>
        <v/>
      </c>
      <c r="F654" s="115"/>
      <c r="G654" s="116" t="str">
        <f t="shared" si="53"/>
        <v/>
      </c>
      <c r="H654" s="117" t="str">
        <f t="shared" si="54"/>
        <v/>
      </c>
      <c r="I654" s="118" t="str">
        <f t="shared" si="57"/>
        <v/>
      </c>
      <c r="J654" s="119" t="str">
        <f>IF('Falls Diary'!F654="","",IF(AND('Falls Diary'!F654&gt;=Graphs!$C$13,'Falls Diary'!F654&lt;=Graphs!$C$14),"yes","no"))</f>
        <v/>
      </c>
      <c r="K654" s="119" t="str">
        <f>IF('Falls Diary'!F654="","",(IF(Graphs!$C$15="all","yes",(IF(Graphs!$C$15=Table6[[#This Row],[Resident''s name]],"yes","no")))))</f>
        <v/>
      </c>
      <c r="L654" s="119" t="str">
        <f t="shared" si="55"/>
        <v/>
      </c>
      <c r="M654" s="120"/>
      <c r="N654" s="121" t="str">
        <f t="shared" si="56"/>
        <v/>
      </c>
      <c r="O654" s="113"/>
      <c r="P654" s="128"/>
      <c r="Q654" s="125"/>
      <c r="R654" s="83"/>
      <c r="S654" s="125"/>
      <c r="T654" s="83"/>
      <c r="U654" s="83"/>
      <c r="V654" s="83"/>
      <c r="W654" s="125"/>
      <c r="X654" s="63"/>
      <c r="Y654" s="125"/>
      <c r="Z654" s="125"/>
      <c r="AA654" s="126"/>
    </row>
    <row r="655" spans="1:27">
      <c r="A655" s="112"/>
      <c r="B655" s="83"/>
      <c r="C655" s="83"/>
      <c r="D655" s="191" t="s">
        <v>150</v>
      </c>
      <c r="E655" s="114" t="str">
        <f>IF(D655="","",(VLOOKUP(D655,'ENTER your residents names, etc'!$B$7:$C$256,2,FALSE)))</f>
        <v/>
      </c>
      <c r="F655" s="115"/>
      <c r="G655" s="116" t="str">
        <f t="shared" si="53"/>
        <v/>
      </c>
      <c r="H655" s="117" t="str">
        <f t="shared" si="54"/>
        <v/>
      </c>
      <c r="I655" s="118" t="str">
        <f t="shared" si="57"/>
        <v/>
      </c>
      <c r="J655" s="119" t="str">
        <f>IF('Falls Diary'!F655="","",IF(AND('Falls Diary'!F655&gt;=Graphs!$C$13,'Falls Diary'!F655&lt;=Graphs!$C$14),"yes","no"))</f>
        <v/>
      </c>
      <c r="K655" s="119" t="str">
        <f>IF('Falls Diary'!F655="","",(IF(Graphs!$C$15="all","yes",(IF(Graphs!$C$15=Table6[[#This Row],[Resident''s name]],"yes","no")))))</f>
        <v/>
      </c>
      <c r="L655" s="119" t="str">
        <f t="shared" si="55"/>
        <v/>
      </c>
      <c r="M655" s="120"/>
      <c r="N655" s="121" t="str">
        <f t="shared" si="56"/>
        <v/>
      </c>
      <c r="O655" s="113"/>
      <c r="P655" s="128"/>
      <c r="Q655" s="125"/>
      <c r="R655" s="83"/>
      <c r="S655" s="125"/>
      <c r="T655" s="83"/>
      <c r="U655" s="83"/>
      <c r="V655" s="83"/>
      <c r="W655" s="125"/>
      <c r="X655" s="63"/>
      <c r="Y655" s="125"/>
      <c r="Z655" s="125"/>
      <c r="AA655" s="126"/>
    </row>
    <row r="656" spans="1:27">
      <c r="A656" s="112"/>
      <c r="B656" s="83"/>
      <c r="C656" s="83"/>
      <c r="D656" s="191" t="s">
        <v>150</v>
      </c>
      <c r="E656" s="114" t="str">
        <f>IF(D656="","",(VLOOKUP(D656,'ENTER your residents names, etc'!$B$7:$C$256,2,FALSE)))</f>
        <v/>
      </c>
      <c r="F656" s="115"/>
      <c r="G656" s="116" t="str">
        <f t="shared" si="53"/>
        <v/>
      </c>
      <c r="H656" s="117" t="str">
        <f t="shared" si="54"/>
        <v/>
      </c>
      <c r="I656" s="118" t="str">
        <f t="shared" si="57"/>
        <v/>
      </c>
      <c r="J656" s="119" t="str">
        <f>IF('Falls Diary'!F656="","",IF(AND('Falls Diary'!F656&gt;=Graphs!$C$13,'Falls Diary'!F656&lt;=Graphs!$C$14),"yes","no"))</f>
        <v/>
      </c>
      <c r="K656" s="119" t="str">
        <f>IF('Falls Diary'!F656="","",(IF(Graphs!$C$15="all","yes",(IF(Graphs!$C$15=Table6[[#This Row],[Resident''s name]],"yes","no")))))</f>
        <v/>
      </c>
      <c r="L656" s="119" t="str">
        <f t="shared" si="55"/>
        <v/>
      </c>
      <c r="M656" s="120"/>
      <c r="N656" s="121" t="str">
        <f t="shared" si="56"/>
        <v/>
      </c>
      <c r="O656" s="113"/>
      <c r="P656" s="128"/>
      <c r="Q656" s="125"/>
      <c r="R656" s="83"/>
      <c r="S656" s="125"/>
      <c r="T656" s="83"/>
      <c r="U656" s="83"/>
      <c r="V656" s="83"/>
      <c r="W656" s="125"/>
      <c r="X656" s="63"/>
      <c r="Y656" s="125"/>
      <c r="Z656" s="125"/>
      <c r="AA656" s="126"/>
    </row>
    <row r="657" spans="1:27">
      <c r="A657" s="112"/>
      <c r="B657" s="83"/>
      <c r="C657" s="83"/>
      <c r="D657" s="191" t="s">
        <v>150</v>
      </c>
      <c r="E657" s="114" t="str">
        <f>IF(D657="","",(VLOOKUP(D657,'ENTER your residents names, etc'!$B$7:$C$256,2,FALSE)))</f>
        <v/>
      </c>
      <c r="F657" s="115"/>
      <c r="G657" s="116" t="str">
        <f t="shared" si="53"/>
        <v/>
      </c>
      <c r="H657" s="117" t="str">
        <f t="shared" si="54"/>
        <v/>
      </c>
      <c r="I657" s="118" t="str">
        <f t="shared" si="57"/>
        <v/>
      </c>
      <c r="J657" s="119" t="str">
        <f>IF('Falls Diary'!F657="","",IF(AND('Falls Diary'!F657&gt;=Graphs!$C$13,'Falls Diary'!F657&lt;=Graphs!$C$14),"yes","no"))</f>
        <v/>
      </c>
      <c r="K657" s="119" t="str">
        <f>IF('Falls Diary'!F657="","",(IF(Graphs!$C$15="all","yes",(IF(Graphs!$C$15=Table6[[#This Row],[Resident''s name]],"yes","no")))))</f>
        <v/>
      </c>
      <c r="L657" s="119" t="str">
        <f t="shared" si="55"/>
        <v/>
      </c>
      <c r="M657" s="120"/>
      <c r="N657" s="121" t="str">
        <f t="shared" si="56"/>
        <v/>
      </c>
      <c r="O657" s="113"/>
      <c r="P657" s="128"/>
      <c r="Q657" s="125"/>
      <c r="R657" s="83"/>
      <c r="S657" s="125"/>
      <c r="T657" s="83"/>
      <c r="U657" s="83"/>
      <c r="V657" s="83"/>
      <c r="W657" s="125"/>
      <c r="X657" s="63"/>
      <c r="Y657" s="125"/>
      <c r="Z657" s="125"/>
      <c r="AA657" s="126"/>
    </row>
    <row r="658" spans="1:27">
      <c r="A658" s="112"/>
      <c r="B658" s="83"/>
      <c r="C658" s="83"/>
      <c r="D658" s="191" t="s">
        <v>150</v>
      </c>
      <c r="E658" s="114" t="str">
        <f>IF(D658="","",(VLOOKUP(D658,'ENTER your residents names, etc'!$B$7:$C$256,2,FALSE)))</f>
        <v/>
      </c>
      <c r="F658" s="115"/>
      <c r="G658" s="116" t="str">
        <f t="shared" si="53"/>
        <v/>
      </c>
      <c r="H658" s="117" t="str">
        <f t="shared" si="54"/>
        <v/>
      </c>
      <c r="I658" s="118" t="str">
        <f t="shared" si="57"/>
        <v/>
      </c>
      <c r="J658" s="119" t="str">
        <f>IF('Falls Diary'!F658="","",IF(AND('Falls Diary'!F658&gt;=Graphs!$C$13,'Falls Diary'!F658&lt;=Graphs!$C$14),"yes","no"))</f>
        <v/>
      </c>
      <c r="K658" s="119" t="str">
        <f>IF('Falls Diary'!F658="","",(IF(Graphs!$C$15="all","yes",(IF(Graphs!$C$15=Table6[[#This Row],[Resident''s name]],"yes","no")))))</f>
        <v/>
      </c>
      <c r="L658" s="119" t="str">
        <f t="shared" si="55"/>
        <v/>
      </c>
      <c r="M658" s="120"/>
      <c r="N658" s="121" t="str">
        <f t="shared" si="56"/>
        <v/>
      </c>
      <c r="O658" s="113"/>
      <c r="P658" s="128"/>
      <c r="Q658" s="125"/>
      <c r="R658" s="83"/>
      <c r="S658" s="125"/>
      <c r="T658" s="83"/>
      <c r="U658" s="83"/>
      <c r="V658" s="83"/>
      <c r="W658" s="125"/>
      <c r="X658" s="63"/>
      <c r="Y658" s="125"/>
      <c r="Z658" s="125"/>
      <c r="AA658" s="126"/>
    </row>
    <row r="659" spans="1:27">
      <c r="A659" s="112"/>
      <c r="B659" s="83"/>
      <c r="C659" s="83"/>
      <c r="D659" s="191" t="s">
        <v>150</v>
      </c>
      <c r="E659" s="114" t="str">
        <f>IF(D659="","",(VLOOKUP(D659,'ENTER your residents names, etc'!$B$7:$C$256,2,FALSE)))</f>
        <v/>
      </c>
      <c r="F659" s="115"/>
      <c r="G659" s="116" t="str">
        <f t="shared" si="53"/>
        <v/>
      </c>
      <c r="H659" s="117" t="str">
        <f t="shared" si="54"/>
        <v/>
      </c>
      <c r="I659" s="118" t="str">
        <f t="shared" si="57"/>
        <v/>
      </c>
      <c r="J659" s="119" t="str">
        <f>IF('Falls Diary'!F659="","",IF(AND('Falls Diary'!F659&gt;=Graphs!$C$13,'Falls Diary'!F659&lt;=Graphs!$C$14),"yes","no"))</f>
        <v/>
      </c>
      <c r="K659" s="119" t="str">
        <f>IF('Falls Diary'!F659="","",(IF(Graphs!$C$15="all","yes",(IF(Graphs!$C$15=Table6[[#This Row],[Resident''s name]],"yes","no")))))</f>
        <v/>
      </c>
      <c r="L659" s="119" t="str">
        <f t="shared" si="55"/>
        <v/>
      </c>
      <c r="M659" s="120"/>
      <c r="N659" s="121" t="str">
        <f t="shared" si="56"/>
        <v/>
      </c>
      <c r="O659" s="113"/>
      <c r="P659" s="128"/>
      <c r="Q659" s="125"/>
      <c r="R659" s="83"/>
      <c r="S659" s="125"/>
      <c r="T659" s="83"/>
      <c r="U659" s="83"/>
      <c r="V659" s="83"/>
      <c r="W659" s="125"/>
      <c r="X659" s="63"/>
      <c r="Y659" s="125"/>
      <c r="Z659" s="125"/>
      <c r="AA659" s="126"/>
    </row>
    <row r="660" spans="1:27">
      <c r="A660" s="112"/>
      <c r="B660" s="83"/>
      <c r="C660" s="83"/>
      <c r="D660" s="191" t="s">
        <v>150</v>
      </c>
      <c r="E660" s="114" t="str">
        <f>IF(D660="","",(VLOOKUP(D660,'ENTER your residents names, etc'!$B$7:$C$256,2,FALSE)))</f>
        <v/>
      </c>
      <c r="F660" s="115"/>
      <c r="G660" s="116" t="str">
        <f t="shared" si="53"/>
        <v/>
      </c>
      <c r="H660" s="117" t="str">
        <f t="shared" si="54"/>
        <v/>
      </c>
      <c r="I660" s="118" t="str">
        <f t="shared" si="57"/>
        <v/>
      </c>
      <c r="J660" s="119" t="str">
        <f>IF('Falls Diary'!F660="","",IF(AND('Falls Diary'!F660&gt;=Graphs!$C$13,'Falls Diary'!F660&lt;=Graphs!$C$14),"yes","no"))</f>
        <v/>
      </c>
      <c r="K660" s="119" t="str">
        <f>IF('Falls Diary'!F660="","",(IF(Graphs!$C$15="all","yes",(IF(Graphs!$C$15=Table6[[#This Row],[Resident''s name]],"yes","no")))))</f>
        <v/>
      </c>
      <c r="L660" s="119" t="str">
        <f t="shared" si="55"/>
        <v/>
      </c>
      <c r="M660" s="120"/>
      <c r="N660" s="121" t="str">
        <f t="shared" si="56"/>
        <v/>
      </c>
      <c r="O660" s="113"/>
      <c r="P660" s="128"/>
      <c r="Q660" s="125"/>
      <c r="R660" s="83"/>
      <c r="S660" s="125"/>
      <c r="T660" s="83"/>
      <c r="U660" s="83"/>
      <c r="V660" s="83"/>
      <c r="W660" s="125"/>
      <c r="X660" s="63"/>
      <c r="Y660" s="125"/>
      <c r="Z660" s="125"/>
      <c r="AA660" s="126"/>
    </row>
    <row r="661" spans="1:27">
      <c r="A661" s="112"/>
      <c r="B661" s="83"/>
      <c r="C661" s="83"/>
      <c r="D661" s="191" t="s">
        <v>150</v>
      </c>
      <c r="E661" s="114" t="str">
        <f>IF(D661="","",(VLOOKUP(D661,'ENTER your residents names, etc'!$B$7:$C$256,2,FALSE)))</f>
        <v/>
      </c>
      <c r="F661" s="115"/>
      <c r="G661" s="116" t="str">
        <f t="shared" si="53"/>
        <v/>
      </c>
      <c r="H661" s="117" t="str">
        <f t="shared" si="54"/>
        <v/>
      </c>
      <c r="I661" s="118" t="str">
        <f t="shared" si="57"/>
        <v/>
      </c>
      <c r="J661" s="119" t="str">
        <f>IF('Falls Diary'!F661="","",IF(AND('Falls Diary'!F661&gt;=Graphs!$C$13,'Falls Diary'!F661&lt;=Graphs!$C$14),"yes","no"))</f>
        <v/>
      </c>
      <c r="K661" s="119" t="str">
        <f>IF('Falls Diary'!F661="","",(IF(Graphs!$C$15="all","yes",(IF(Graphs!$C$15=Table6[[#This Row],[Resident''s name]],"yes","no")))))</f>
        <v/>
      </c>
      <c r="L661" s="119" t="str">
        <f t="shared" si="55"/>
        <v/>
      </c>
      <c r="M661" s="120"/>
      <c r="N661" s="121" t="str">
        <f t="shared" si="56"/>
        <v/>
      </c>
      <c r="O661" s="113"/>
      <c r="P661" s="128"/>
      <c r="Q661" s="125"/>
      <c r="R661" s="83"/>
      <c r="S661" s="125"/>
      <c r="T661" s="83"/>
      <c r="U661" s="83"/>
      <c r="V661" s="83"/>
      <c r="W661" s="125"/>
      <c r="X661" s="63"/>
      <c r="Y661" s="125"/>
      <c r="Z661" s="125"/>
      <c r="AA661" s="126"/>
    </row>
    <row r="662" spans="1:27">
      <c r="A662" s="112"/>
      <c r="B662" s="83"/>
      <c r="C662" s="83"/>
      <c r="D662" s="191" t="s">
        <v>150</v>
      </c>
      <c r="E662" s="114" t="str">
        <f>IF(D662="","",(VLOOKUP(D662,'ENTER your residents names, etc'!$B$7:$C$256,2,FALSE)))</f>
        <v/>
      </c>
      <c r="F662" s="115"/>
      <c r="G662" s="116" t="str">
        <f t="shared" si="53"/>
        <v/>
      </c>
      <c r="H662" s="117" t="str">
        <f t="shared" si="54"/>
        <v/>
      </c>
      <c r="I662" s="118" t="str">
        <f t="shared" si="57"/>
        <v/>
      </c>
      <c r="J662" s="119" t="str">
        <f>IF('Falls Diary'!F662="","",IF(AND('Falls Diary'!F662&gt;=Graphs!$C$13,'Falls Diary'!F662&lt;=Graphs!$C$14),"yes","no"))</f>
        <v/>
      </c>
      <c r="K662" s="119" t="str">
        <f>IF('Falls Diary'!F662="","",(IF(Graphs!$C$15="all","yes",(IF(Graphs!$C$15=Table6[[#This Row],[Resident''s name]],"yes","no")))))</f>
        <v/>
      </c>
      <c r="L662" s="119" t="str">
        <f t="shared" si="55"/>
        <v/>
      </c>
      <c r="M662" s="120"/>
      <c r="N662" s="121" t="str">
        <f t="shared" si="56"/>
        <v/>
      </c>
      <c r="O662" s="113"/>
      <c r="P662" s="128"/>
      <c r="Q662" s="125"/>
      <c r="R662" s="83"/>
      <c r="S662" s="125"/>
      <c r="T662" s="83"/>
      <c r="U662" s="83"/>
      <c r="V662" s="83"/>
      <c r="W662" s="125"/>
      <c r="X662" s="63"/>
      <c r="Y662" s="125"/>
      <c r="Z662" s="125"/>
      <c r="AA662" s="126"/>
    </row>
    <row r="663" spans="1:27">
      <c r="A663" s="112"/>
      <c r="B663" s="83"/>
      <c r="C663" s="83"/>
      <c r="D663" s="191" t="s">
        <v>150</v>
      </c>
      <c r="E663" s="114" t="str">
        <f>IF(D663="","",(VLOOKUP(D663,'ENTER your residents names, etc'!$B$7:$C$256,2,FALSE)))</f>
        <v/>
      </c>
      <c r="F663" s="115"/>
      <c r="G663" s="116" t="str">
        <f t="shared" si="53"/>
        <v/>
      </c>
      <c r="H663" s="117" t="str">
        <f t="shared" si="54"/>
        <v/>
      </c>
      <c r="I663" s="118" t="str">
        <f t="shared" si="57"/>
        <v/>
      </c>
      <c r="J663" s="119" t="str">
        <f>IF('Falls Diary'!F663="","",IF(AND('Falls Diary'!F663&gt;=Graphs!$C$13,'Falls Diary'!F663&lt;=Graphs!$C$14),"yes","no"))</f>
        <v/>
      </c>
      <c r="K663" s="119" t="str">
        <f>IF('Falls Diary'!F663="","",(IF(Graphs!$C$15="all","yes",(IF(Graphs!$C$15=Table6[[#This Row],[Resident''s name]],"yes","no")))))</f>
        <v/>
      </c>
      <c r="L663" s="119" t="str">
        <f t="shared" si="55"/>
        <v/>
      </c>
      <c r="M663" s="120"/>
      <c r="N663" s="121" t="str">
        <f t="shared" si="56"/>
        <v/>
      </c>
      <c r="O663" s="113"/>
      <c r="P663" s="128"/>
      <c r="Q663" s="125"/>
      <c r="R663" s="83"/>
      <c r="S663" s="125"/>
      <c r="T663" s="83"/>
      <c r="U663" s="83"/>
      <c r="V663" s="83"/>
      <c r="W663" s="125"/>
      <c r="X663" s="63"/>
      <c r="Y663" s="125"/>
      <c r="Z663" s="125"/>
      <c r="AA663" s="126"/>
    </row>
    <row r="664" spans="1:27">
      <c r="A664" s="112"/>
      <c r="B664" s="83"/>
      <c r="C664" s="83"/>
      <c r="D664" s="191" t="s">
        <v>150</v>
      </c>
      <c r="E664" s="114" t="str">
        <f>IF(D664="","",(VLOOKUP(D664,'ENTER your residents names, etc'!$B$7:$C$256,2,FALSE)))</f>
        <v/>
      </c>
      <c r="F664" s="115"/>
      <c r="G664" s="116" t="str">
        <f t="shared" si="53"/>
        <v/>
      </c>
      <c r="H664" s="117" t="str">
        <f t="shared" si="54"/>
        <v/>
      </c>
      <c r="I664" s="118" t="str">
        <f t="shared" si="57"/>
        <v/>
      </c>
      <c r="J664" s="119" t="str">
        <f>IF('Falls Diary'!F664="","",IF(AND('Falls Diary'!F664&gt;=Graphs!$C$13,'Falls Diary'!F664&lt;=Graphs!$C$14),"yes","no"))</f>
        <v/>
      </c>
      <c r="K664" s="119" t="str">
        <f>IF('Falls Diary'!F664="","",(IF(Graphs!$C$15="all","yes",(IF(Graphs!$C$15=Table6[[#This Row],[Resident''s name]],"yes","no")))))</f>
        <v/>
      </c>
      <c r="L664" s="119" t="str">
        <f t="shared" si="55"/>
        <v/>
      </c>
      <c r="M664" s="120"/>
      <c r="N664" s="121" t="str">
        <f t="shared" si="56"/>
        <v/>
      </c>
      <c r="O664" s="113"/>
      <c r="P664" s="128"/>
      <c r="Q664" s="125"/>
      <c r="R664" s="83"/>
      <c r="S664" s="125"/>
      <c r="T664" s="83"/>
      <c r="U664" s="83"/>
      <c r="V664" s="83"/>
      <c r="W664" s="125"/>
      <c r="X664" s="63"/>
      <c r="Y664" s="125"/>
      <c r="Z664" s="125"/>
      <c r="AA664" s="126"/>
    </row>
    <row r="665" spans="1:27">
      <c r="A665" s="112"/>
      <c r="B665" s="83"/>
      <c r="C665" s="83"/>
      <c r="D665" s="191" t="s">
        <v>150</v>
      </c>
      <c r="E665" s="114" t="str">
        <f>IF(D665="","",(VLOOKUP(D665,'ENTER your residents names, etc'!$B$7:$C$256,2,FALSE)))</f>
        <v/>
      </c>
      <c r="F665" s="115"/>
      <c r="G665" s="116" t="str">
        <f t="shared" si="53"/>
        <v/>
      </c>
      <c r="H665" s="117" t="str">
        <f t="shared" si="54"/>
        <v/>
      </c>
      <c r="I665" s="118" t="str">
        <f t="shared" si="57"/>
        <v/>
      </c>
      <c r="J665" s="119" t="str">
        <f>IF('Falls Diary'!F665="","",IF(AND('Falls Diary'!F665&gt;=Graphs!$C$13,'Falls Diary'!F665&lt;=Graphs!$C$14),"yes","no"))</f>
        <v/>
      </c>
      <c r="K665" s="119" t="str">
        <f>IF('Falls Diary'!F665="","",(IF(Graphs!$C$15="all","yes",(IF(Graphs!$C$15=Table6[[#This Row],[Resident''s name]],"yes","no")))))</f>
        <v/>
      </c>
      <c r="L665" s="119" t="str">
        <f t="shared" si="55"/>
        <v/>
      </c>
      <c r="M665" s="120"/>
      <c r="N665" s="121" t="str">
        <f t="shared" si="56"/>
        <v/>
      </c>
      <c r="O665" s="113"/>
      <c r="P665" s="128"/>
      <c r="Q665" s="125"/>
      <c r="R665" s="83"/>
      <c r="S665" s="125"/>
      <c r="T665" s="83"/>
      <c r="U665" s="83"/>
      <c r="V665" s="83"/>
      <c r="W665" s="125"/>
      <c r="X665" s="63"/>
      <c r="Y665" s="125"/>
      <c r="Z665" s="125"/>
      <c r="AA665" s="126"/>
    </row>
    <row r="666" spans="1:27">
      <c r="A666" s="112"/>
      <c r="B666" s="83"/>
      <c r="C666" s="83"/>
      <c r="D666" s="191" t="s">
        <v>150</v>
      </c>
      <c r="E666" s="114" t="str">
        <f>IF(D666="","",(VLOOKUP(D666,'ENTER your residents names, etc'!$B$7:$C$256,2,FALSE)))</f>
        <v/>
      </c>
      <c r="F666" s="115"/>
      <c r="G666" s="116" t="str">
        <f t="shared" si="53"/>
        <v/>
      </c>
      <c r="H666" s="117" t="str">
        <f t="shared" si="54"/>
        <v/>
      </c>
      <c r="I666" s="118" t="str">
        <f t="shared" si="57"/>
        <v/>
      </c>
      <c r="J666" s="119" t="str">
        <f>IF('Falls Diary'!F666="","",IF(AND('Falls Diary'!F666&gt;=Graphs!$C$13,'Falls Diary'!F666&lt;=Graphs!$C$14),"yes","no"))</f>
        <v/>
      </c>
      <c r="K666" s="119" t="str">
        <f>IF('Falls Diary'!F666="","",(IF(Graphs!$C$15="all","yes",(IF(Graphs!$C$15=Table6[[#This Row],[Resident''s name]],"yes","no")))))</f>
        <v/>
      </c>
      <c r="L666" s="119" t="str">
        <f t="shared" si="55"/>
        <v/>
      </c>
      <c r="M666" s="120"/>
      <c r="N666" s="121" t="str">
        <f t="shared" si="56"/>
        <v/>
      </c>
      <c r="O666" s="113"/>
      <c r="P666" s="128"/>
      <c r="Q666" s="125"/>
      <c r="R666" s="83"/>
      <c r="S666" s="125"/>
      <c r="T666" s="83"/>
      <c r="U666" s="83"/>
      <c r="V666" s="83"/>
      <c r="W666" s="125"/>
      <c r="X666" s="63"/>
      <c r="Y666" s="125"/>
      <c r="Z666" s="125"/>
      <c r="AA666" s="126"/>
    </row>
    <row r="667" spans="1:27">
      <c r="A667" s="112"/>
      <c r="B667" s="83"/>
      <c r="C667" s="83"/>
      <c r="D667" s="191" t="s">
        <v>150</v>
      </c>
      <c r="E667" s="114" t="str">
        <f>IF(D667="","",(VLOOKUP(D667,'ENTER your residents names, etc'!$B$7:$C$256,2,FALSE)))</f>
        <v/>
      </c>
      <c r="F667" s="115"/>
      <c r="G667" s="116" t="str">
        <f t="shared" si="53"/>
        <v/>
      </c>
      <c r="H667" s="117" t="str">
        <f t="shared" si="54"/>
        <v/>
      </c>
      <c r="I667" s="118" t="str">
        <f t="shared" si="57"/>
        <v/>
      </c>
      <c r="J667" s="119" t="str">
        <f>IF('Falls Diary'!F667="","",IF(AND('Falls Diary'!F667&gt;=Graphs!$C$13,'Falls Diary'!F667&lt;=Graphs!$C$14),"yes","no"))</f>
        <v/>
      </c>
      <c r="K667" s="119" t="str">
        <f>IF('Falls Diary'!F667="","",(IF(Graphs!$C$15="all","yes",(IF(Graphs!$C$15=Table6[[#This Row],[Resident''s name]],"yes","no")))))</f>
        <v/>
      </c>
      <c r="L667" s="119" t="str">
        <f t="shared" si="55"/>
        <v/>
      </c>
      <c r="M667" s="120"/>
      <c r="N667" s="121" t="str">
        <f t="shared" si="56"/>
        <v/>
      </c>
      <c r="O667" s="113"/>
      <c r="P667" s="128"/>
      <c r="Q667" s="125"/>
      <c r="R667" s="83"/>
      <c r="S667" s="125"/>
      <c r="T667" s="83"/>
      <c r="U667" s="83"/>
      <c r="V667" s="83"/>
      <c r="W667" s="125"/>
      <c r="X667" s="63"/>
      <c r="Y667" s="125"/>
      <c r="Z667" s="125"/>
      <c r="AA667" s="126"/>
    </row>
    <row r="668" spans="1:27">
      <c r="A668" s="112"/>
      <c r="B668" s="83"/>
      <c r="C668" s="83"/>
      <c r="D668" s="191" t="s">
        <v>150</v>
      </c>
      <c r="E668" s="114" t="str">
        <f>IF(D668="","",(VLOOKUP(D668,'ENTER your residents names, etc'!$B$7:$C$256,2,FALSE)))</f>
        <v/>
      </c>
      <c r="F668" s="115"/>
      <c r="G668" s="116" t="str">
        <f t="shared" si="53"/>
        <v/>
      </c>
      <c r="H668" s="117" t="str">
        <f t="shared" si="54"/>
        <v/>
      </c>
      <c r="I668" s="118" t="str">
        <f t="shared" si="57"/>
        <v/>
      </c>
      <c r="J668" s="119" t="str">
        <f>IF('Falls Diary'!F668="","",IF(AND('Falls Diary'!F668&gt;=Graphs!$C$13,'Falls Diary'!F668&lt;=Graphs!$C$14),"yes","no"))</f>
        <v/>
      </c>
      <c r="K668" s="119" t="str">
        <f>IF('Falls Diary'!F668="","",(IF(Graphs!$C$15="all","yes",(IF(Graphs!$C$15=Table6[[#This Row],[Resident''s name]],"yes","no")))))</f>
        <v/>
      </c>
      <c r="L668" s="119" t="str">
        <f t="shared" si="55"/>
        <v/>
      </c>
      <c r="M668" s="120"/>
      <c r="N668" s="121" t="str">
        <f t="shared" si="56"/>
        <v/>
      </c>
      <c r="O668" s="113"/>
      <c r="P668" s="128"/>
      <c r="Q668" s="125"/>
      <c r="R668" s="83"/>
      <c r="S668" s="125"/>
      <c r="T668" s="83"/>
      <c r="U668" s="83"/>
      <c r="V668" s="83"/>
      <c r="W668" s="125"/>
      <c r="X668" s="63"/>
      <c r="Y668" s="125"/>
      <c r="Z668" s="125"/>
      <c r="AA668" s="126"/>
    </row>
    <row r="669" spans="1:27">
      <c r="A669" s="112"/>
      <c r="B669" s="83"/>
      <c r="C669" s="83"/>
      <c r="D669" s="191" t="s">
        <v>150</v>
      </c>
      <c r="E669" s="114" t="str">
        <f>IF(D669="","",(VLOOKUP(D669,'ENTER your residents names, etc'!$B$7:$C$256,2,FALSE)))</f>
        <v/>
      </c>
      <c r="F669" s="115"/>
      <c r="G669" s="116" t="str">
        <f t="shared" si="53"/>
        <v/>
      </c>
      <c r="H669" s="117" t="str">
        <f t="shared" si="54"/>
        <v/>
      </c>
      <c r="I669" s="118" t="str">
        <f t="shared" si="57"/>
        <v/>
      </c>
      <c r="J669" s="119" t="str">
        <f>IF('Falls Diary'!F669="","",IF(AND('Falls Diary'!F669&gt;=Graphs!$C$13,'Falls Diary'!F669&lt;=Graphs!$C$14),"yes","no"))</f>
        <v/>
      </c>
      <c r="K669" s="119" t="str">
        <f>IF('Falls Diary'!F669="","",(IF(Graphs!$C$15="all","yes",(IF(Graphs!$C$15=Table6[[#This Row],[Resident''s name]],"yes","no")))))</f>
        <v/>
      </c>
      <c r="L669" s="119" t="str">
        <f t="shared" si="55"/>
        <v/>
      </c>
      <c r="M669" s="120"/>
      <c r="N669" s="121" t="str">
        <f t="shared" si="56"/>
        <v/>
      </c>
      <c r="O669" s="113"/>
      <c r="P669" s="128"/>
      <c r="Q669" s="125"/>
      <c r="R669" s="83"/>
      <c r="S669" s="125"/>
      <c r="T669" s="83"/>
      <c r="U669" s="83"/>
      <c r="V669" s="83"/>
      <c r="W669" s="125"/>
      <c r="X669" s="63"/>
      <c r="Y669" s="125"/>
      <c r="Z669" s="125"/>
      <c r="AA669" s="126"/>
    </row>
    <row r="670" spans="1:27">
      <c r="A670" s="112"/>
      <c r="B670" s="83"/>
      <c r="C670" s="83"/>
      <c r="D670" s="191" t="s">
        <v>150</v>
      </c>
      <c r="E670" s="114" t="str">
        <f>IF(D670="","",(VLOOKUP(D670,'ENTER your residents names, etc'!$B$7:$C$256,2,FALSE)))</f>
        <v/>
      </c>
      <c r="F670" s="115"/>
      <c r="G670" s="116" t="str">
        <f t="shared" si="53"/>
        <v/>
      </c>
      <c r="H670" s="117" t="str">
        <f t="shared" si="54"/>
        <v/>
      </c>
      <c r="I670" s="118" t="str">
        <f t="shared" si="57"/>
        <v/>
      </c>
      <c r="J670" s="119" t="str">
        <f>IF('Falls Diary'!F670="","",IF(AND('Falls Diary'!F670&gt;=Graphs!$C$13,'Falls Diary'!F670&lt;=Graphs!$C$14),"yes","no"))</f>
        <v/>
      </c>
      <c r="K670" s="119" t="str">
        <f>IF('Falls Diary'!F670="","",(IF(Graphs!$C$15="all","yes",(IF(Graphs!$C$15=Table6[[#This Row],[Resident''s name]],"yes","no")))))</f>
        <v/>
      </c>
      <c r="L670" s="119" t="str">
        <f t="shared" si="55"/>
        <v/>
      </c>
      <c r="M670" s="120"/>
      <c r="N670" s="121" t="str">
        <f t="shared" si="56"/>
        <v/>
      </c>
      <c r="O670" s="113"/>
      <c r="P670" s="128"/>
      <c r="Q670" s="125"/>
      <c r="R670" s="83"/>
      <c r="S670" s="125"/>
      <c r="T670" s="83"/>
      <c r="U670" s="83"/>
      <c r="V670" s="83"/>
      <c r="W670" s="125"/>
      <c r="X670" s="63"/>
      <c r="Y670" s="125"/>
      <c r="Z670" s="125"/>
      <c r="AA670" s="126"/>
    </row>
    <row r="671" spans="1:27">
      <c r="A671" s="112"/>
      <c r="B671" s="83"/>
      <c r="C671" s="83"/>
      <c r="D671" s="191" t="s">
        <v>150</v>
      </c>
      <c r="E671" s="114" t="str">
        <f>IF(D671="","",(VLOOKUP(D671,'ENTER your residents names, etc'!$B$7:$C$256,2,FALSE)))</f>
        <v/>
      </c>
      <c r="F671" s="115"/>
      <c r="G671" s="116" t="str">
        <f t="shared" si="53"/>
        <v/>
      </c>
      <c r="H671" s="117" t="str">
        <f t="shared" si="54"/>
        <v/>
      </c>
      <c r="I671" s="118" t="str">
        <f t="shared" si="57"/>
        <v/>
      </c>
      <c r="J671" s="119" t="str">
        <f>IF('Falls Diary'!F671="","",IF(AND('Falls Diary'!F671&gt;=Graphs!$C$13,'Falls Diary'!F671&lt;=Graphs!$C$14),"yes","no"))</f>
        <v/>
      </c>
      <c r="K671" s="119" t="str">
        <f>IF('Falls Diary'!F671="","",(IF(Graphs!$C$15="all","yes",(IF(Graphs!$C$15=Table6[[#This Row],[Resident''s name]],"yes","no")))))</f>
        <v/>
      </c>
      <c r="L671" s="119" t="str">
        <f t="shared" si="55"/>
        <v/>
      </c>
      <c r="M671" s="120"/>
      <c r="N671" s="121" t="str">
        <f t="shared" si="56"/>
        <v/>
      </c>
      <c r="O671" s="113"/>
      <c r="P671" s="128"/>
      <c r="Q671" s="125"/>
      <c r="R671" s="83"/>
      <c r="S671" s="125"/>
      <c r="T671" s="83"/>
      <c r="U671" s="83"/>
      <c r="V671" s="83"/>
      <c r="W671" s="125"/>
      <c r="X671" s="63"/>
      <c r="Y671" s="125"/>
      <c r="Z671" s="125"/>
      <c r="AA671" s="126"/>
    </row>
    <row r="672" spans="1:27">
      <c r="A672" s="112"/>
      <c r="B672" s="83"/>
      <c r="C672" s="83"/>
      <c r="D672" s="191" t="s">
        <v>150</v>
      </c>
      <c r="E672" s="114" t="str">
        <f>IF(D672="","",(VLOOKUP(D672,'ENTER your residents names, etc'!$B$7:$C$256,2,FALSE)))</f>
        <v/>
      </c>
      <c r="F672" s="115"/>
      <c r="G672" s="116" t="str">
        <f t="shared" si="53"/>
        <v/>
      </c>
      <c r="H672" s="117" t="str">
        <f t="shared" si="54"/>
        <v/>
      </c>
      <c r="I672" s="118" t="str">
        <f t="shared" si="57"/>
        <v/>
      </c>
      <c r="J672" s="119" t="str">
        <f>IF('Falls Diary'!F672="","",IF(AND('Falls Diary'!F672&gt;=Graphs!$C$13,'Falls Diary'!F672&lt;=Graphs!$C$14),"yes","no"))</f>
        <v/>
      </c>
      <c r="K672" s="119" t="str">
        <f>IF('Falls Diary'!F672="","",(IF(Graphs!$C$15="all","yes",(IF(Graphs!$C$15=Table6[[#This Row],[Resident''s name]],"yes","no")))))</f>
        <v/>
      </c>
      <c r="L672" s="119" t="str">
        <f t="shared" si="55"/>
        <v/>
      </c>
      <c r="M672" s="120"/>
      <c r="N672" s="121" t="str">
        <f t="shared" si="56"/>
        <v/>
      </c>
      <c r="O672" s="113"/>
      <c r="P672" s="128"/>
      <c r="Q672" s="125"/>
      <c r="R672" s="83"/>
      <c r="S672" s="125"/>
      <c r="T672" s="83"/>
      <c r="U672" s="83"/>
      <c r="V672" s="83"/>
      <c r="W672" s="125"/>
      <c r="X672" s="63"/>
      <c r="Y672" s="125"/>
      <c r="Z672" s="125"/>
      <c r="AA672" s="126"/>
    </row>
    <row r="673" spans="1:27">
      <c r="A673" s="112"/>
      <c r="B673" s="83"/>
      <c r="C673" s="83"/>
      <c r="D673" s="191" t="s">
        <v>150</v>
      </c>
      <c r="E673" s="114" t="str">
        <f>IF(D673="","",(VLOOKUP(D673,'ENTER your residents names, etc'!$B$7:$C$256,2,FALSE)))</f>
        <v/>
      </c>
      <c r="F673" s="115"/>
      <c r="G673" s="116" t="str">
        <f t="shared" si="53"/>
        <v/>
      </c>
      <c r="H673" s="117" t="str">
        <f t="shared" si="54"/>
        <v/>
      </c>
      <c r="I673" s="118" t="str">
        <f t="shared" si="57"/>
        <v/>
      </c>
      <c r="J673" s="119" t="str">
        <f>IF('Falls Diary'!F673="","",IF(AND('Falls Diary'!F673&gt;=Graphs!$C$13,'Falls Diary'!F673&lt;=Graphs!$C$14),"yes","no"))</f>
        <v/>
      </c>
      <c r="K673" s="119" t="str">
        <f>IF('Falls Diary'!F673="","",(IF(Graphs!$C$15="all","yes",(IF(Graphs!$C$15=Table6[[#This Row],[Resident''s name]],"yes","no")))))</f>
        <v/>
      </c>
      <c r="L673" s="119" t="str">
        <f t="shared" si="55"/>
        <v/>
      </c>
      <c r="M673" s="120"/>
      <c r="N673" s="121" t="str">
        <f t="shared" si="56"/>
        <v/>
      </c>
      <c r="O673" s="113"/>
      <c r="P673" s="128"/>
      <c r="Q673" s="125"/>
      <c r="R673" s="83"/>
      <c r="S673" s="125"/>
      <c r="T673" s="83"/>
      <c r="U673" s="83"/>
      <c r="V673" s="83"/>
      <c r="W673" s="125"/>
      <c r="X673" s="63"/>
      <c r="Y673" s="125"/>
      <c r="Z673" s="125"/>
      <c r="AA673" s="126"/>
    </row>
    <row r="674" spans="1:27">
      <c r="A674" s="112"/>
      <c r="B674" s="83"/>
      <c r="C674" s="83"/>
      <c r="D674" s="191" t="s">
        <v>150</v>
      </c>
      <c r="E674" s="114" t="str">
        <f>IF(D674="","",(VLOOKUP(D674,'ENTER your residents names, etc'!$B$7:$C$256,2,FALSE)))</f>
        <v/>
      </c>
      <c r="F674" s="115"/>
      <c r="G674" s="116" t="str">
        <f t="shared" si="53"/>
        <v/>
      </c>
      <c r="H674" s="117" t="str">
        <f t="shared" si="54"/>
        <v/>
      </c>
      <c r="I674" s="118" t="str">
        <f t="shared" si="57"/>
        <v/>
      </c>
      <c r="J674" s="119" t="str">
        <f>IF('Falls Diary'!F674="","",IF(AND('Falls Diary'!F674&gt;=Graphs!$C$13,'Falls Diary'!F674&lt;=Graphs!$C$14),"yes","no"))</f>
        <v/>
      </c>
      <c r="K674" s="119" t="str">
        <f>IF('Falls Diary'!F674="","",(IF(Graphs!$C$15="all","yes",(IF(Graphs!$C$15=Table6[[#This Row],[Resident''s name]],"yes","no")))))</f>
        <v/>
      </c>
      <c r="L674" s="119" t="str">
        <f t="shared" si="55"/>
        <v/>
      </c>
      <c r="M674" s="120"/>
      <c r="N674" s="121" t="str">
        <f t="shared" si="56"/>
        <v/>
      </c>
      <c r="O674" s="113"/>
      <c r="P674" s="128"/>
      <c r="Q674" s="125"/>
      <c r="R674" s="83"/>
      <c r="S674" s="125"/>
      <c r="T674" s="83"/>
      <c r="U674" s="83"/>
      <c r="V674" s="83"/>
      <c r="W674" s="125"/>
      <c r="X674" s="63"/>
      <c r="Y674" s="125"/>
      <c r="Z674" s="125"/>
      <c r="AA674" s="126"/>
    </row>
    <row r="675" spans="1:27">
      <c r="A675" s="112"/>
      <c r="B675" s="83"/>
      <c r="C675" s="83"/>
      <c r="D675" s="191" t="s">
        <v>150</v>
      </c>
      <c r="E675" s="114" t="str">
        <f>IF(D675="","",(VLOOKUP(D675,'ENTER your residents names, etc'!$B$7:$C$256,2,FALSE)))</f>
        <v/>
      </c>
      <c r="F675" s="115"/>
      <c r="G675" s="116" t="str">
        <f t="shared" si="53"/>
        <v/>
      </c>
      <c r="H675" s="117" t="str">
        <f t="shared" si="54"/>
        <v/>
      </c>
      <c r="I675" s="118" t="str">
        <f t="shared" si="57"/>
        <v/>
      </c>
      <c r="J675" s="119" t="str">
        <f>IF('Falls Diary'!F675="","",IF(AND('Falls Diary'!F675&gt;=Graphs!$C$13,'Falls Diary'!F675&lt;=Graphs!$C$14),"yes","no"))</f>
        <v/>
      </c>
      <c r="K675" s="119" t="str">
        <f>IF('Falls Diary'!F675="","",(IF(Graphs!$C$15="all","yes",(IF(Graphs!$C$15=Table6[[#This Row],[Resident''s name]],"yes","no")))))</f>
        <v/>
      </c>
      <c r="L675" s="119" t="str">
        <f t="shared" si="55"/>
        <v/>
      </c>
      <c r="M675" s="120"/>
      <c r="N675" s="121" t="str">
        <f t="shared" si="56"/>
        <v/>
      </c>
      <c r="O675" s="113"/>
      <c r="P675" s="128"/>
      <c r="Q675" s="125"/>
      <c r="R675" s="83"/>
      <c r="S675" s="125"/>
      <c r="T675" s="83"/>
      <c r="U675" s="83"/>
      <c r="V675" s="83"/>
      <c r="W675" s="125"/>
      <c r="X675" s="63"/>
      <c r="Y675" s="125"/>
      <c r="Z675" s="125"/>
      <c r="AA675" s="126"/>
    </row>
    <row r="676" spans="1:27">
      <c r="A676" s="112"/>
      <c r="B676" s="83"/>
      <c r="C676" s="83"/>
      <c r="D676" s="191" t="s">
        <v>150</v>
      </c>
      <c r="E676" s="114" t="str">
        <f>IF(D676="","",(VLOOKUP(D676,'ENTER your residents names, etc'!$B$7:$C$256,2,FALSE)))</f>
        <v/>
      </c>
      <c r="F676" s="115"/>
      <c r="G676" s="116" t="str">
        <f t="shared" si="53"/>
        <v/>
      </c>
      <c r="H676" s="117" t="str">
        <f t="shared" si="54"/>
        <v/>
      </c>
      <c r="I676" s="118" t="str">
        <f t="shared" si="57"/>
        <v/>
      </c>
      <c r="J676" s="119" t="str">
        <f>IF('Falls Diary'!F676="","",IF(AND('Falls Diary'!F676&gt;=Graphs!$C$13,'Falls Diary'!F676&lt;=Graphs!$C$14),"yes","no"))</f>
        <v/>
      </c>
      <c r="K676" s="119" t="str">
        <f>IF('Falls Diary'!F676="","",(IF(Graphs!$C$15="all","yes",(IF(Graphs!$C$15=Table6[[#This Row],[Resident''s name]],"yes","no")))))</f>
        <v/>
      </c>
      <c r="L676" s="119" t="str">
        <f t="shared" si="55"/>
        <v/>
      </c>
      <c r="M676" s="120"/>
      <c r="N676" s="121" t="str">
        <f t="shared" si="56"/>
        <v/>
      </c>
      <c r="O676" s="113"/>
      <c r="P676" s="128"/>
      <c r="Q676" s="125"/>
      <c r="R676" s="83"/>
      <c r="S676" s="125"/>
      <c r="T676" s="83"/>
      <c r="U676" s="83"/>
      <c r="V676" s="83"/>
      <c r="W676" s="125"/>
      <c r="X676" s="63"/>
      <c r="Y676" s="125"/>
      <c r="Z676" s="125"/>
      <c r="AA676" s="126"/>
    </row>
    <row r="677" spans="1:27">
      <c r="A677" s="112"/>
      <c r="B677" s="83"/>
      <c r="C677" s="83"/>
      <c r="D677" s="191" t="s">
        <v>150</v>
      </c>
      <c r="E677" s="114" t="str">
        <f>IF(D677="","",(VLOOKUP(D677,'ENTER your residents names, etc'!$B$7:$C$256,2,FALSE)))</f>
        <v/>
      </c>
      <c r="F677" s="115"/>
      <c r="G677" s="116" t="str">
        <f t="shared" si="53"/>
        <v/>
      </c>
      <c r="H677" s="117" t="str">
        <f t="shared" si="54"/>
        <v/>
      </c>
      <c r="I677" s="118" t="str">
        <f t="shared" si="57"/>
        <v/>
      </c>
      <c r="J677" s="119" t="str">
        <f>IF('Falls Diary'!F677="","",IF(AND('Falls Diary'!F677&gt;=Graphs!$C$13,'Falls Diary'!F677&lt;=Graphs!$C$14),"yes","no"))</f>
        <v/>
      </c>
      <c r="K677" s="119" t="str">
        <f>IF('Falls Diary'!F677="","",(IF(Graphs!$C$15="all","yes",(IF(Graphs!$C$15=Table6[[#This Row],[Resident''s name]],"yes","no")))))</f>
        <v/>
      </c>
      <c r="L677" s="119" t="str">
        <f t="shared" si="55"/>
        <v/>
      </c>
      <c r="M677" s="120"/>
      <c r="N677" s="121" t="str">
        <f t="shared" si="56"/>
        <v/>
      </c>
      <c r="O677" s="113"/>
      <c r="P677" s="128"/>
      <c r="Q677" s="125"/>
      <c r="R677" s="83"/>
      <c r="S677" s="125"/>
      <c r="T677" s="83"/>
      <c r="U677" s="83"/>
      <c r="V677" s="83"/>
      <c r="W677" s="125"/>
      <c r="X677" s="63"/>
      <c r="Y677" s="125"/>
      <c r="Z677" s="125"/>
      <c r="AA677" s="126"/>
    </row>
    <row r="678" spans="1:27">
      <c r="A678" s="112"/>
      <c r="B678" s="83"/>
      <c r="C678" s="83"/>
      <c r="D678" s="191" t="s">
        <v>150</v>
      </c>
      <c r="E678" s="114" t="str">
        <f>IF(D678="","",(VLOOKUP(D678,'ENTER your residents names, etc'!$B$7:$C$256,2,FALSE)))</f>
        <v/>
      </c>
      <c r="F678" s="115"/>
      <c r="G678" s="116" t="str">
        <f t="shared" si="53"/>
        <v/>
      </c>
      <c r="H678" s="117" t="str">
        <f t="shared" si="54"/>
        <v/>
      </c>
      <c r="I678" s="118" t="str">
        <f t="shared" si="57"/>
        <v/>
      </c>
      <c r="J678" s="119" t="str">
        <f>IF('Falls Diary'!F678="","",IF(AND('Falls Diary'!F678&gt;=Graphs!$C$13,'Falls Diary'!F678&lt;=Graphs!$C$14),"yes","no"))</f>
        <v/>
      </c>
      <c r="K678" s="119" t="str">
        <f>IF('Falls Diary'!F678="","",(IF(Graphs!$C$15="all","yes",(IF(Graphs!$C$15=Table6[[#This Row],[Resident''s name]],"yes","no")))))</f>
        <v/>
      </c>
      <c r="L678" s="119" t="str">
        <f t="shared" si="55"/>
        <v/>
      </c>
      <c r="M678" s="120"/>
      <c r="N678" s="121" t="str">
        <f t="shared" si="56"/>
        <v/>
      </c>
      <c r="O678" s="113"/>
      <c r="P678" s="128"/>
      <c r="Q678" s="125"/>
      <c r="R678" s="83"/>
      <c r="S678" s="125"/>
      <c r="T678" s="83"/>
      <c r="U678" s="83"/>
      <c r="V678" s="83"/>
      <c r="W678" s="125"/>
      <c r="X678" s="63"/>
      <c r="Y678" s="125"/>
      <c r="Z678" s="125"/>
      <c r="AA678" s="126"/>
    </row>
    <row r="679" spans="1:27">
      <c r="A679" s="112"/>
      <c r="B679" s="83"/>
      <c r="C679" s="83"/>
      <c r="D679" s="191" t="s">
        <v>150</v>
      </c>
      <c r="E679" s="114" t="str">
        <f>IF(D679="","",(VLOOKUP(D679,'ENTER your residents names, etc'!$B$7:$C$256,2,FALSE)))</f>
        <v/>
      </c>
      <c r="F679" s="115"/>
      <c r="G679" s="116" t="str">
        <f t="shared" si="53"/>
        <v/>
      </c>
      <c r="H679" s="117" t="str">
        <f t="shared" si="54"/>
        <v/>
      </c>
      <c r="I679" s="118" t="str">
        <f t="shared" si="57"/>
        <v/>
      </c>
      <c r="J679" s="119" t="str">
        <f>IF('Falls Diary'!F679="","",IF(AND('Falls Diary'!F679&gt;=Graphs!$C$13,'Falls Diary'!F679&lt;=Graphs!$C$14),"yes","no"))</f>
        <v/>
      </c>
      <c r="K679" s="119" t="str">
        <f>IF('Falls Diary'!F679="","",(IF(Graphs!$C$15="all","yes",(IF(Graphs!$C$15=Table6[[#This Row],[Resident''s name]],"yes","no")))))</f>
        <v/>
      </c>
      <c r="L679" s="119" t="str">
        <f t="shared" si="55"/>
        <v/>
      </c>
      <c r="M679" s="120"/>
      <c r="N679" s="121" t="str">
        <f t="shared" si="56"/>
        <v/>
      </c>
      <c r="O679" s="113"/>
      <c r="P679" s="128"/>
      <c r="Q679" s="125"/>
      <c r="R679" s="83"/>
      <c r="S679" s="125"/>
      <c r="T679" s="83"/>
      <c r="U679" s="83"/>
      <c r="V679" s="83"/>
      <c r="W679" s="125"/>
      <c r="X679" s="63"/>
      <c r="Y679" s="125"/>
      <c r="Z679" s="125"/>
      <c r="AA679" s="126"/>
    </row>
    <row r="680" spans="1:27">
      <c r="A680" s="112"/>
      <c r="B680" s="83"/>
      <c r="C680" s="83"/>
      <c r="D680" s="191" t="s">
        <v>150</v>
      </c>
      <c r="E680" s="114" t="str">
        <f>IF(D680="","",(VLOOKUP(D680,'ENTER your residents names, etc'!$B$7:$C$256,2,FALSE)))</f>
        <v/>
      </c>
      <c r="F680" s="115"/>
      <c r="G680" s="116" t="str">
        <f t="shared" si="53"/>
        <v/>
      </c>
      <c r="H680" s="117" t="str">
        <f t="shared" si="54"/>
        <v/>
      </c>
      <c r="I680" s="118" t="str">
        <f t="shared" si="57"/>
        <v/>
      </c>
      <c r="J680" s="119" t="str">
        <f>IF('Falls Diary'!F680="","",IF(AND('Falls Diary'!F680&gt;=Graphs!$C$13,'Falls Diary'!F680&lt;=Graphs!$C$14),"yes","no"))</f>
        <v/>
      </c>
      <c r="K680" s="119" t="str">
        <f>IF('Falls Diary'!F680="","",(IF(Graphs!$C$15="all","yes",(IF(Graphs!$C$15=Table6[[#This Row],[Resident''s name]],"yes","no")))))</f>
        <v/>
      </c>
      <c r="L680" s="119" t="str">
        <f t="shared" si="55"/>
        <v/>
      </c>
      <c r="M680" s="120"/>
      <c r="N680" s="121" t="str">
        <f t="shared" si="56"/>
        <v/>
      </c>
      <c r="O680" s="113"/>
      <c r="P680" s="128"/>
      <c r="Q680" s="125"/>
      <c r="R680" s="83"/>
      <c r="S680" s="125"/>
      <c r="T680" s="83"/>
      <c r="U680" s="83"/>
      <c r="V680" s="83"/>
      <c r="W680" s="125"/>
      <c r="X680" s="63"/>
      <c r="Y680" s="125"/>
      <c r="Z680" s="125"/>
      <c r="AA680" s="126"/>
    </row>
    <row r="681" spans="1:27">
      <c r="A681" s="112"/>
      <c r="B681" s="83"/>
      <c r="C681" s="83"/>
      <c r="D681" s="191" t="s">
        <v>150</v>
      </c>
      <c r="E681" s="114" t="str">
        <f>IF(D681="","",(VLOOKUP(D681,'ENTER your residents names, etc'!$B$7:$C$256,2,FALSE)))</f>
        <v/>
      </c>
      <c r="F681" s="115"/>
      <c r="G681" s="116" t="str">
        <f t="shared" si="53"/>
        <v/>
      </c>
      <c r="H681" s="117" t="str">
        <f t="shared" si="54"/>
        <v/>
      </c>
      <c r="I681" s="118" t="str">
        <f t="shared" si="57"/>
        <v/>
      </c>
      <c r="J681" s="119" t="str">
        <f>IF('Falls Diary'!F681="","",IF(AND('Falls Diary'!F681&gt;=Graphs!$C$13,'Falls Diary'!F681&lt;=Graphs!$C$14),"yes","no"))</f>
        <v/>
      </c>
      <c r="K681" s="119" t="str">
        <f>IF('Falls Diary'!F681="","",(IF(Graphs!$C$15="all","yes",(IF(Graphs!$C$15=Table6[[#This Row],[Resident''s name]],"yes","no")))))</f>
        <v/>
      </c>
      <c r="L681" s="119" t="str">
        <f t="shared" si="55"/>
        <v/>
      </c>
      <c r="M681" s="120"/>
      <c r="N681" s="121" t="str">
        <f t="shared" si="56"/>
        <v/>
      </c>
      <c r="O681" s="113"/>
      <c r="P681" s="128"/>
      <c r="Q681" s="125"/>
      <c r="R681" s="83"/>
      <c r="S681" s="125"/>
      <c r="T681" s="83"/>
      <c r="U681" s="83"/>
      <c r="V681" s="83"/>
      <c r="W681" s="125"/>
      <c r="X681" s="63"/>
      <c r="Y681" s="125"/>
      <c r="Z681" s="125"/>
      <c r="AA681" s="126"/>
    </row>
    <row r="682" spans="1:27">
      <c r="A682" s="112"/>
      <c r="B682" s="83"/>
      <c r="C682" s="83"/>
      <c r="D682" s="191" t="s">
        <v>150</v>
      </c>
      <c r="E682" s="114" t="str">
        <f>IF(D682="","",(VLOOKUP(D682,'ENTER your residents names, etc'!$B$7:$C$256,2,FALSE)))</f>
        <v/>
      </c>
      <c r="F682" s="115"/>
      <c r="G682" s="116" t="str">
        <f t="shared" si="53"/>
        <v/>
      </c>
      <c r="H682" s="117" t="str">
        <f t="shared" si="54"/>
        <v/>
      </c>
      <c r="I682" s="118" t="str">
        <f t="shared" si="57"/>
        <v/>
      </c>
      <c r="J682" s="119" t="str">
        <f>IF('Falls Diary'!F682="","",IF(AND('Falls Diary'!F682&gt;=Graphs!$C$13,'Falls Diary'!F682&lt;=Graphs!$C$14),"yes","no"))</f>
        <v/>
      </c>
      <c r="K682" s="119" t="str">
        <f>IF('Falls Diary'!F682="","",(IF(Graphs!$C$15="all","yes",(IF(Graphs!$C$15=Table6[[#This Row],[Resident''s name]],"yes","no")))))</f>
        <v/>
      </c>
      <c r="L682" s="119" t="str">
        <f t="shared" si="55"/>
        <v/>
      </c>
      <c r="M682" s="120"/>
      <c r="N682" s="121" t="str">
        <f t="shared" si="56"/>
        <v/>
      </c>
      <c r="O682" s="113"/>
      <c r="P682" s="128"/>
      <c r="Q682" s="125"/>
      <c r="R682" s="83"/>
      <c r="S682" s="125"/>
      <c r="T682" s="83"/>
      <c r="U682" s="83"/>
      <c r="V682" s="83"/>
      <c r="W682" s="125"/>
      <c r="X682" s="63"/>
      <c r="Y682" s="125"/>
      <c r="Z682" s="125"/>
      <c r="AA682" s="126"/>
    </row>
    <row r="683" spans="1:27">
      <c r="A683" s="112"/>
      <c r="B683" s="83"/>
      <c r="C683" s="83"/>
      <c r="D683" s="191" t="s">
        <v>150</v>
      </c>
      <c r="E683" s="114" t="str">
        <f>IF(D683="","",(VLOOKUP(D683,'ENTER your residents names, etc'!$B$7:$C$256,2,FALSE)))</f>
        <v/>
      </c>
      <c r="F683" s="115"/>
      <c r="G683" s="116" t="str">
        <f t="shared" si="53"/>
        <v/>
      </c>
      <c r="H683" s="117" t="str">
        <f t="shared" si="54"/>
        <v/>
      </c>
      <c r="I683" s="118" t="str">
        <f t="shared" si="57"/>
        <v/>
      </c>
      <c r="J683" s="119" t="str">
        <f>IF('Falls Diary'!F683="","",IF(AND('Falls Diary'!F683&gt;=Graphs!$C$13,'Falls Diary'!F683&lt;=Graphs!$C$14),"yes","no"))</f>
        <v/>
      </c>
      <c r="K683" s="119" t="str">
        <f>IF('Falls Diary'!F683="","",(IF(Graphs!$C$15="all","yes",(IF(Graphs!$C$15=Table6[[#This Row],[Resident''s name]],"yes","no")))))</f>
        <v/>
      </c>
      <c r="L683" s="119" t="str">
        <f t="shared" si="55"/>
        <v/>
      </c>
      <c r="M683" s="120"/>
      <c r="N683" s="121" t="str">
        <f t="shared" si="56"/>
        <v/>
      </c>
      <c r="O683" s="113"/>
      <c r="P683" s="128"/>
      <c r="Q683" s="125"/>
      <c r="R683" s="83"/>
      <c r="S683" s="125"/>
      <c r="T683" s="83"/>
      <c r="U683" s="83"/>
      <c r="V683" s="83"/>
      <c r="W683" s="125"/>
      <c r="X683" s="63"/>
      <c r="Y683" s="125"/>
      <c r="Z683" s="125"/>
      <c r="AA683" s="126"/>
    </row>
    <row r="684" spans="1:27">
      <c r="A684" s="112"/>
      <c r="B684" s="83"/>
      <c r="C684" s="83"/>
      <c r="D684" s="191" t="s">
        <v>150</v>
      </c>
      <c r="E684" s="114" t="str">
        <f>IF(D684="","",(VLOOKUP(D684,'ENTER your residents names, etc'!$B$7:$C$256,2,FALSE)))</f>
        <v/>
      </c>
      <c r="F684" s="115"/>
      <c r="G684" s="116" t="str">
        <f t="shared" si="53"/>
        <v/>
      </c>
      <c r="H684" s="117" t="str">
        <f t="shared" si="54"/>
        <v/>
      </c>
      <c r="I684" s="118" t="str">
        <f t="shared" si="57"/>
        <v/>
      </c>
      <c r="J684" s="119" t="str">
        <f>IF('Falls Diary'!F684="","",IF(AND('Falls Diary'!F684&gt;=Graphs!$C$13,'Falls Diary'!F684&lt;=Graphs!$C$14),"yes","no"))</f>
        <v/>
      </c>
      <c r="K684" s="119" t="str">
        <f>IF('Falls Diary'!F684="","",(IF(Graphs!$C$15="all","yes",(IF(Graphs!$C$15=Table6[[#This Row],[Resident''s name]],"yes","no")))))</f>
        <v/>
      </c>
      <c r="L684" s="119" t="str">
        <f t="shared" si="55"/>
        <v/>
      </c>
      <c r="M684" s="120"/>
      <c r="N684" s="121" t="str">
        <f t="shared" si="56"/>
        <v/>
      </c>
      <c r="O684" s="113"/>
      <c r="P684" s="128"/>
      <c r="Q684" s="125"/>
      <c r="R684" s="83"/>
      <c r="S684" s="125"/>
      <c r="T684" s="83"/>
      <c r="U684" s="83"/>
      <c r="V684" s="83"/>
      <c r="W684" s="125"/>
      <c r="X684" s="63"/>
      <c r="Y684" s="125"/>
      <c r="Z684" s="125"/>
      <c r="AA684" s="126"/>
    </row>
    <row r="685" spans="1:27">
      <c r="A685" s="112"/>
      <c r="B685" s="83"/>
      <c r="C685" s="83"/>
      <c r="D685" s="191" t="s">
        <v>150</v>
      </c>
      <c r="E685" s="114" t="str">
        <f>IF(D685="","",(VLOOKUP(D685,'ENTER your residents names, etc'!$B$7:$C$256,2,FALSE)))</f>
        <v/>
      </c>
      <c r="F685" s="115"/>
      <c r="G685" s="116" t="str">
        <f t="shared" si="53"/>
        <v/>
      </c>
      <c r="H685" s="117" t="str">
        <f t="shared" si="54"/>
        <v/>
      </c>
      <c r="I685" s="118" t="str">
        <f t="shared" si="57"/>
        <v/>
      </c>
      <c r="J685" s="119" t="str">
        <f>IF('Falls Diary'!F685="","",IF(AND('Falls Diary'!F685&gt;=Graphs!$C$13,'Falls Diary'!F685&lt;=Graphs!$C$14),"yes","no"))</f>
        <v/>
      </c>
      <c r="K685" s="119" t="str">
        <f>IF('Falls Diary'!F685="","",(IF(Graphs!$C$15="all","yes",(IF(Graphs!$C$15=Table6[[#This Row],[Resident''s name]],"yes","no")))))</f>
        <v/>
      </c>
      <c r="L685" s="119" t="str">
        <f t="shared" si="55"/>
        <v/>
      </c>
      <c r="M685" s="120"/>
      <c r="N685" s="121" t="str">
        <f t="shared" si="56"/>
        <v/>
      </c>
      <c r="O685" s="113"/>
      <c r="P685" s="128"/>
      <c r="Q685" s="125"/>
      <c r="R685" s="83"/>
      <c r="S685" s="125"/>
      <c r="T685" s="83"/>
      <c r="U685" s="83"/>
      <c r="V685" s="83"/>
      <c r="W685" s="125"/>
      <c r="X685" s="63"/>
      <c r="Y685" s="125"/>
      <c r="Z685" s="125"/>
      <c r="AA685" s="126"/>
    </row>
    <row r="686" spans="1:27">
      <c r="A686" s="112"/>
      <c r="B686" s="83"/>
      <c r="C686" s="83"/>
      <c r="D686" s="191" t="s">
        <v>150</v>
      </c>
      <c r="E686" s="114" t="str">
        <f>IF(D686="","",(VLOOKUP(D686,'ENTER your residents names, etc'!$B$7:$C$256,2,FALSE)))</f>
        <v/>
      </c>
      <c r="F686" s="115"/>
      <c r="G686" s="116" t="str">
        <f t="shared" si="53"/>
        <v/>
      </c>
      <c r="H686" s="117" t="str">
        <f t="shared" si="54"/>
        <v/>
      </c>
      <c r="I686" s="118" t="str">
        <f t="shared" si="57"/>
        <v/>
      </c>
      <c r="J686" s="119" t="str">
        <f>IF('Falls Diary'!F686="","",IF(AND('Falls Diary'!F686&gt;=Graphs!$C$13,'Falls Diary'!F686&lt;=Graphs!$C$14),"yes","no"))</f>
        <v/>
      </c>
      <c r="K686" s="119" t="str">
        <f>IF('Falls Diary'!F686="","",(IF(Graphs!$C$15="all","yes",(IF(Graphs!$C$15=Table6[[#This Row],[Resident''s name]],"yes","no")))))</f>
        <v/>
      </c>
      <c r="L686" s="119" t="str">
        <f t="shared" si="55"/>
        <v/>
      </c>
      <c r="M686" s="120"/>
      <c r="N686" s="121" t="str">
        <f t="shared" si="56"/>
        <v/>
      </c>
      <c r="O686" s="113"/>
      <c r="P686" s="128"/>
      <c r="Q686" s="125"/>
      <c r="R686" s="83"/>
      <c r="S686" s="125"/>
      <c r="T686" s="83"/>
      <c r="U686" s="83"/>
      <c r="V686" s="83"/>
      <c r="W686" s="125"/>
      <c r="X686" s="63"/>
      <c r="Y686" s="125"/>
      <c r="Z686" s="125"/>
      <c r="AA686" s="126"/>
    </row>
    <row r="687" spans="1:27">
      <c r="A687" s="112"/>
      <c r="B687" s="83"/>
      <c r="C687" s="83"/>
      <c r="D687" s="191" t="s">
        <v>150</v>
      </c>
      <c r="E687" s="114" t="str">
        <f>IF(D687="","",(VLOOKUP(D687,'ENTER your residents names, etc'!$B$7:$C$256,2,FALSE)))</f>
        <v/>
      </c>
      <c r="F687" s="115"/>
      <c r="G687" s="116" t="str">
        <f t="shared" si="53"/>
        <v/>
      </c>
      <c r="H687" s="117" t="str">
        <f t="shared" si="54"/>
        <v/>
      </c>
      <c r="I687" s="118" t="str">
        <f t="shared" si="57"/>
        <v/>
      </c>
      <c r="J687" s="119" t="str">
        <f>IF('Falls Diary'!F687="","",IF(AND('Falls Diary'!F687&gt;=Graphs!$C$13,'Falls Diary'!F687&lt;=Graphs!$C$14),"yes","no"))</f>
        <v/>
      </c>
      <c r="K687" s="119" t="str">
        <f>IF('Falls Diary'!F687="","",(IF(Graphs!$C$15="all","yes",(IF(Graphs!$C$15=Table6[[#This Row],[Resident''s name]],"yes","no")))))</f>
        <v/>
      </c>
      <c r="L687" s="119" t="str">
        <f t="shared" si="55"/>
        <v/>
      </c>
      <c r="M687" s="120"/>
      <c r="N687" s="121" t="str">
        <f t="shared" si="56"/>
        <v/>
      </c>
      <c r="O687" s="113"/>
      <c r="P687" s="128"/>
      <c r="Q687" s="125"/>
      <c r="R687" s="83"/>
      <c r="S687" s="125"/>
      <c r="T687" s="83"/>
      <c r="U687" s="83"/>
      <c r="V687" s="83"/>
      <c r="W687" s="125"/>
      <c r="X687" s="63"/>
      <c r="Y687" s="125"/>
      <c r="Z687" s="125"/>
      <c r="AA687" s="126"/>
    </row>
    <row r="688" spans="1:27">
      <c r="A688" s="112"/>
      <c r="B688" s="83"/>
      <c r="C688" s="83"/>
      <c r="D688" s="191" t="s">
        <v>150</v>
      </c>
      <c r="E688" s="114" t="str">
        <f>IF(D688="","",(VLOOKUP(D688,'ENTER your residents names, etc'!$B$7:$C$256,2,FALSE)))</f>
        <v/>
      </c>
      <c r="F688" s="115"/>
      <c r="G688" s="116" t="str">
        <f t="shared" si="53"/>
        <v/>
      </c>
      <c r="H688" s="117" t="str">
        <f t="shared" si="54"/>
        <v/>
      </c>
      <c r="I688" s="118" t="str">
        <f t="shared" si="57"/>
        <v/>
      </c>
      <c r="J688" s="119" t="str">
        <f>IF('Falls Diary'!F688="","",IF(AND('Falls Diary'!F688&gt;=Graphs!$C$13,'Falls Diary'!F688&lt;=Graphs!$C$14),"yes","no"))</f>
        <v/>
      </c>
      <c r="K688" s="119" t="str">
        <f>IF('Falls Diary'!F688="","",(IF(Graphs!$C$15="all","yes",(IF(Graphs!$C$15=Table6[[#This Row],[Resident''s name]],"yes","no")))))</f>
        <v/>
      </c>
      <c r="L688" s="119" t="str">
        <f t="shared" si="55"/>
        <v/>
      </c>
      <c r="M688" s="120"/>
      <c r="N688" s="121" t="str">
        <f t="shared" si="56"/>
        <v/>
      </c>
      <c r="O688" s="113"/>
      <c r="P688" s="128"/>
      <c r="Q688" s="125"/>
      <c r="R688" s="83"/>
      <c r="S688" s="125"/>
      <c r="T688" s="83"/>
      <c r="U688" s="83"/>
      <c r="V688" s="83"/>
      <c r="W688" s="125"/>
      <c r="X688" s="63"/>
      <c r="Y688" s="125"/>
      <c r="Z688" s="125"/>
      <c r="AA688" s="126"/>
    </row>
    <row r="689" spans="1:27">
      <c r="A689" s="112"/>
      <c r="B689" s="83"/>
      <c r="C689" s="83"/>
      <c r="D689" s="191" t="s">
        <v>150</v>
      </c>
      <c r="E689" s="114" t="str">
        <f>IF(D689="","",(VLOOKUP(D689,'ENTER your residents names, etc'!$B$7:$C$256,2,FALSE)))</f>
        <v/>
      </c>
      <c r="F689" s="115"/>
      <c r="G689" s="116" t="str">
        <f t="shared" si="53"/>
        <v/>
      </c>
      <c r="H689" s="117" t="str">
        <f t="shared" si="54"/>
        <v/>
      </c>
      <c r="I689" s="118" t="str">
        <f t="shared" si="57"/>
        <v/>
      </c>
      <c r="J689" s="119" t="str">
        <f>IF('Falls Diary'!F689="","",IF(AND('Falls Diary'!F689&gt;=Graphs!$C$13,'Falls Diary'!F689&lt;=Graphs!$C$14),"yes","no"))</f>
        <v/>
      </c>
      <c r="K689" s="119" t="str">
        <f>IF('Falls Diary'!F689="","",(IF(Graphs!$C$15="all","yes",(IF(Graphs!$C$15=Table6[[#This Row],[Resident''s name]],"yes","no")))))</f>
        <v/>
      </c>
      <c r="L689" s="119" t="str">
        <f t="shared" si="55"/>
        <v/>
      </c>
      <c r="M689" s="120"/>
      <c r="N689" s="121" t="str">
        <f t="shared" si="56"/>
        <v/>
      </c>
      <c r="O689" s="113"/>
      <c r="P689" s="128"/>
      <c r="Q689" s="125"/>
      <c r="R689" s="83"/>
      <c r="S689" s="125"/>
      <c r="T689" s="83"/>
      <c r="U689" s="83"/>
      <c r="V689" s="83"/>
      <c r="W689" s="125"/>
      <c r="X689" s="63"/>
      <c r="Y689" s="125"/>
      <c r="Z689" s="125"/>
      <c r="AA689" s="126"/>
    </row>
    <row r="690" spans="1:27">
      <c r="A690" s="112"/>
      <c r="B690" s="83"/>
      <c r="C690" s="83"/>
      <c r="D690" s="191" t="s">
        <v>150</v>
      </c>
      <c r="E690" s="114" t="str">
        <f>IF(D690="","",(VLOOKUP(D690,'ENTER your residents names, etc'!$B$7:$C$256,2,FALSE)))</f>
        <v/>
      </c>
      <c r="F690" s="115"/>
      <c r="G690" s="116" t="str">
        <f t="shared" si="53"/>
        <v/>
      </c>
      <c r="H690" s="117" t="str">
        <f t="shared" si="54"/>
        <v/>
      </c>
      <c r="I690" s="118" t="str">
        <f t="shared" si="57"/>
        <v/>
      </c>
      <c r="J690" s="119" t="str">
        <f>IF('Falls Diary'!F690="","",IF(AND('Falls Diary'!F690&gt;=Graphs!$C$13,'Falls Diary'!F690&lt;=Graphs!$C$14),"yes","no"))</f>
        <v/>
      </c>
      <c r="K690" s="119" t="str">
        <f>IF('Falls Diary'!F690="","",(IF(Graphs!$C$15="all","yes",(IF(Graphs!$C$15=Table6[[#This Row],[Resident''s name]],"yes","no")))))</f>
        <v/>
      </c>
      <c r="L690" s="119" t="str">
        <f t="shared" si="55"/>
        <v/>
      </c>
      <c r="M690" s="120"/>
      <c r="N690" s="121" t="str">
        <f t="shared" si="56"/>
        <v/>
      </c>
      <c r="O690" s="113"/>
      <c r="P690" s="128"/>
      <c r="Q690" s="125"/>
      <c r="R690" s="83"/>
      <c r="S690" s="125"/>
      <c r="T690" s="83"/>
      <c r="U690" s="83"/>
      <c r="V690" s="83"/>
      <c r="W690" s="125"/>
      <c r="X690" s="63"/>
      <c r="Y690" s="125"/>
      <c r="Z690" s="125"/>
      <c r="AA690" s="126"/>
    </row>
    <row r="691" spans="1:27">
      <c r="A691" s="112"/>
      <c r="B691" s="83"/>
      <c r="C691" s="83"/>
      <c r="D691" s="191" t="s">
        <v>150</v>
      </c>
      <c r="E691" s="114" t="str">
        <f>IF(D691="","",(VLOOKUP(D691,'ENTER your residents names, etc'!$B$7:$C$256,2,FALSE)))</f>
        <v/>
      </c>
      <c r="F691" s="115"/>
      <c r="G691" s="116" t="str">
        <f t="shared" si="53"/>
        <v/>
      </c>
      <c r="H691" s="117" t="str">
        <f t="shared" si="54"/>
        <v/>
      </c>
      <c r="I691" s="118" t="str">
        <f t="shared" si="57"/>
        <v/>
      </c>
      <c r="J691" s="119" t="str">
        <f>IF('Falls Diary'!F691="","",IF(AND('Falls Diary'!F691&gt;=Graphs!$C$13,'Falls Diary'!F691&lt;=Graphs!$C$14),"yes","no"))</f>
        <v/>
      </c>
      <c r="K691" s="119" t="str">
        <f>IF('Falls Diary'!F691="","",(IF(Graphs!$C$15="all","yes",(IF(Graphs!$C$15=Table6[[#This Row],[Resident''s name]],"yes","no")))))</f>
        <v/>
      </c>
      <c r="L691" s="119" t="str">
        <f t="shared" si="55"/>
        <v/>
      </c>
      <c r="M691" s="120"/>
      <c r="N691" s="121" t="str">
        <f t="shared" si="56"/>
        <v/>
      </c>
      <c r="O691" s="113"/>
      <c r="P691" s="128"/>
      <c r="Q691" s="125"/>
      <c r="R691" s="83"/>
      <c r="S691" s="125"/>
      <c r="T691" s="83"/>
      <c r="U691" s="83"/>
      <c r="V691" s="83"/>
      <c r="W691" s="125"/>
      <c r="X691" s="63"/>
      <c r="Y691" s="125"/>
      <c r="Z691" s="125"/>
      <c r="AA691" s="126"/>
    </row>
    <row r="692" spans="1:27">
      <c r="A692" s="112"/>
      <c r="B692" s="83"/>
      <c r="C692" s="83"/>
      <c r="D692" s="191" t="s">
        <v>150</v>
      </c>
      <c r="E692" s="114" t="str">
        <f>IF(D692="","",(VLOOKUP(D692,'ENTER your residents names, etc'!$B$7:$C$256,2,FALSE)))</f>
        <v/>
      </c>
      <c r="F692" s="115"/>
      <c r="G692" s="116" t="str">
        <f t="shared" ref="G692:G755" si="58">IF(F692="","",CHOOSE(WEEKDAY(F692),"Sunday","Monday","Tuesday","Wednesday","Thursday","Friday","Saturday"))</f>
        <v/>
      </c>
      <c r="H692" s="117" t="str">
        <f t="shared" si="54"/>
        <v/>
      </c>
      <c r="I692" s="118" t="str">
        <f t="shared" si="57"/>
        <v/>
      </c>
      <c r="J692" s="119" t="str">
        <f>IF('Falls Diary'!F692="","",IF(AND('Falls Diary'!F692&gt;=Graphs!$C$13,'Falls Diary'!F692&lt;=Graphs!$C$14),"yes","no"))</f>
        <v/>
      </c>
      <c r="K692" s="119" t="str">
        <f>IF('Falls Diary'!F692="","",(IF(Graphs!$C$15="all","yes",(IF(Graphs!$C$15=Table6[[#This Row],[Resident''s name]],"yes","no")))))</f>
        <v/>
      </c>
      <c r="L692" s="119" t="str">
        <f t="shared" si="55"/>
        <v/>
      </c>
      <c r="M692" s="120"/>
      <c r="N692" s="121" t="str">
        <f t="shared" si="56"/>
        <v/>
      </c>
      <c r="O692" s="113"/>
      <c r="P692" s="128"/>
      <c r="Q692" s="125"/>
      <c r="R692" s="83"/>
      <c r="S692" s="125"/>
      <c r="T692" s="83"/>
      <c r="U692" s="83"/>
      <c r="V692" s="83"/>
      <c r="W692" s="125"/>
      <c r="X692" s="63"/>
      <c r="Y692" s="125"/>
      <c r="Z692" s="125"/>
      <c r="AA692" s="126"/>
    </row>
    <row r="693" spans="1:27">
      <c r="A693" s="112"/>
      <c r="B693" s="83"/>
      <c r="C693" s="83"/>
      <c r="D693" s="191" t="s">
        <v>150</v>
      </c>
      <c r="E693" s="114" t="str">
        <f>IF(D693="","",(VLOOKUP(D693,'ENTER your residents names, etc'!$B$7:$C$256,2,FALSE)))</f>
        <v/>
      </c>
      <c r="F693" s="115"/>
      <c r="G693" s="116" t="str">
        <f t="shared" si="58"/>
        <v/>
      </c>
      <c r="H693" s="117" t="str">
        <f t="shared" si="54"/>
        <v/>
      </c>
      <c r="I693" s="118" t="str">
        <f t="shared" si="57"/>
        <v/>
      </c>
      <c r="J693" s="119" t="str">
        <f>IF('Falls Diary'!F693="","",IF(AND('Falls Diary'!F693&gt;=Graphs!$C$13,'Falls Diary'!F693&lt;=Graphs!$C$14),"yes","no"))</f>
        <v/>
      </c>
      <c r="K693" s="119" t="str">
        <f>IF('Falls Diary'!F693="","",(IF(Graphs!$C$15="all","yes",(IF(Graphs!$C$15=Table6[[#This Row],[Resident''s name]],"yes","no")))))</f>
        <v/>
      </c>
      <c r="L693" s="119" t="str">
        <f t="shared" si="55"/>
        <v/>
      </c>
      <c r="M693" s="120"/>
      <c r="N693" s="121" t="str">
        <f t="shared" si="56"/>
        <v/>
      </c>
      <c r="O693" s="113"/>
      <c r="P693" s="128"/>
      <c r="Q693" s="125"/>
      <c r="R693" s="83"/>
      <c r="S693" s="125"/>
      <c r="T693" s="83"/>
      <c r="U693" s="83"/>
      <c r="V693" s="83"/>
      <c r="W693" s="125"/>
      <c r="X693" s="63"/>
      <c r="Y693" s="125"/>
      <c r="Z693" s="125"/>
      <c r="AA693" s="126"/>
    </row>
    <row r="694" spans="1:27">
      <c r="A694" s="112"/>
      <c r="B694" s="83"/>
      <c r="C694" s="83"/>
      <c r="D694" s="191" t="s">
        <v>150</v>
      </c>
      <c r="E694" s="114" t="str">
        <f>IF(D694="","",(VLOOKUP(D694,'ENTER your residents names, etc'!$B$7:$C$256,2,FALSE)))</f>
        <v/>
      </c>
      <c r="F694" s="115"/>
      <c r="G694" s="116" t="str">
        <f t="shared" si="58"/>
        <v/>
      </c>
      <c r="H694" s="117" t="str">
        <f t="shared" si="54"/>
        <v/>
      </c>
      <c r="I694" s="118" t="str">
        <f t="shared" si="57"/>
        <v/>
      </c>
      <c r="J694" s="119" t="str">
        <f>IF('Falls Diary'!F694="","",IF(AND('Falls Diary'!F694&gt;=Graphs!$C$13,'Falls Diary'!F694&lt;=Graphs!$C$14),"yes","no"))</f>
        <v/>
      </c>
      <c r="K694" s="119" t="str">
        <f>IF('Falls Diary'!F694="","",(IF(Graphs!$C$15="all","yes",(IF(Graphs!$C$15=Table6[[#This Row],[Resident''s name]],"yes","no")))))</f>
        <v/>
      </c>
      <c r="L694" s="119" t="str">
        <f t="shared" si="55"/>
        <v/>
      </c>
      <c r="M694" s="120"/>
      <c r="N694" s="121" t="str">
        <f t="shared" si="56"/>
        <v/>
      </c>
      <c r="O694" s="113"/>
      <c r="P694" s="128"/>
      <c r="Q694" s="125"/>
      <c r="R694" s="83"/>
      <c r="S694" s="125"/>
      <c r="T694" s="83"/>
      <c r="U694" s="83"/>
      <c r="V694" s="83"/>
      <c r="W694" s="125"/>
      <c r="X694" s="63"/>
      <c r="Y694" s="125"/>
      <c r="Z694" s="125"/>
      <c r="AA694" s="126"/>
    </row>
    <row r="695" spans="1:27">
      <c r="A695" s="112"/>
      <c r="B695" s="83"/>
      <c r="C695" s="83"/>
      <c r="D695" s="191" t="s">
        <v>150</v>
      </c>
      <c r="E695" s="114" t="str">
        <f>IF(D695="","",(VLOOKUP(D695,'ENTER your residents names, etc'!$B$7:$C$256,2,FALSE)))</f>
        <v/>
      </c>
      <c r="F695" s="115"/>
      <c r="G695" s="116" t="str">
        <f t="shared" si="58"/>
        <v/>
      </c>
      <c r="H695" s="117" t="str">
        <f t="shared" si="54"/>
        <v/>
      </c>
      <c r="I695" s="118" t="str">
        <f t="shared" si="57"/>
        <v/>
      </c>
      <c r="J695" s="119" t="str">
        <f>IF('Falls Diary'!F695="","",IF(AND('Falls Diary'!F695&gt;=Graphs!$C$13,'Falls Diary'!F695&lt;=Graphs!$C$14),"yes","no"))</f>
        <v/>
      </c>
      <c r="K695" s="119" t="str">
        <f>IF('Falls Diary'!F695="","",(IF(Graphs!$C$15="all","yes",(IF(Graphs!$C$15=Table6[[#This Row],[Resident''s name]],"yes","no")))))</f>
        <v/>
      </c>
      <c r="L695" s="119" t="str">
        <f t="shared" si="55"/>
        <v/>
      </c>
      <c r="M695" s="120"/>
      <c r="N695" s="121" t="str">
        <f t="shared" si="56"/>
        <v/>
      </c>
      <c r="O695" s="113"/>
      <c r="P695" s="128"/>
      <c r="Q695" s="125"/>
      <c r="R695" s="83"/>
      <c r="S695" s="125"/>
      <c r="T695" s="83"/>
      <c r="U695" s="83"/>
      <c r="V695" s="83"/>
      <c r="W695" s="125"/>
      <c r="X695" s="63"/>
      <c r="Y695" s="125"/>
      <c r="Z695" s="125"/>
      <c r="AA695" s="126"/>
    </row>
    <row r="696" spans="1:27">
      <c r="A696" s="112"/>
      <c r="B696" s="83"/>
      <c r="C696" s="83"/>
      <c r="D696" s="191" t="s">
        <v>150</v>
      </c>
      <c r="E696" s="114" t="str">
        <f>IF(D696="","",(VLOOKUP(D696,'ENTER your residents names, etc'!$B$7:$C$256,2,FALSE)))</f>
        <v/>
      </c>
      <c r="F696" s="115"/>
      <c r="G696" s="116" t="str">
        <f t="shared" si="58"/>
        <v/>
      </c>
      <c r="H696" s="117" t="str">
        <f t="shared" si="54"/>
        <v/>
      </c>
      <c r="I696" s="118" t="str">
        <f t="shared" si="57"/>
        <v/>
      </c>
      <c r="J696" s="119" t="str">
        <f>IF('Falls Diary'!F696="","",IF(AND('Falls Diary'!F696&gt;=Graphs!$C$13,'Falls Diary'!F696&lt;=Graphs!$C$14),"yes","no"))</f>
        <v/>
      </c>
      <c r="K696" s="119" t="str">
        <f>IF('Falls Diary'!F696="","",(IF(Graphs!$C$15="all","yes",(IF(Graphs!$C$15=Table6[[#This Row],[Resident''s name]],"yes","no")))))</f>
        <v/>
      </c>
      <c r="L696" s="119" t="str">
        <f t="shared" si="55"/>
        <v/>
      </c>
      <c r="M696" s="120"/>
      <c r="N696" s="121" t="str">
        <f t="shared" si="56"/>
        <v/>
      </c>
      <c r="O696" s="113"/>
      <c r="P696" s="128"/>
      <c r="Q696" s="125"/>
      <c r="R696" s="83"/>
      <c r="S696" s="125"/>
      <c r="T696" s="83"/>
      <c r="U696" s="83"/>
      <c r="V696" s="83"/>
      <c r="W696" s="125"/>
      <c r="X696" s="63"/>
      <c r="Y696" s="125"/>
      <c r="Z696" s="125"/>
      <c r="AA696" s="126"/>
    </row>
    <row r="697" spans="1:27">
      <c r="A697" s="112"/>
      <c r="B697" s="83"/>
      <c r="C697" s="83"/>
      <c r="D697" s="191" t="s">
        <v>150</v>
      </c>
      <c r="E697" s="114" t="str">
        <f>IF(D697="","",(VLOOKUP(D697,'ENTER your residents names, etc'!$B$7:$C$256,2,FALSE)))</f>
        <v/>
      </c>
      <c r="F697" s="115"/>
      <c r="G697" s="116" t="str">
        <f t="shared" si="58"/>
        <v/>
      </c>
      <c r="H697" s="117" t="str">
        <f t="shared" si="54"/>
        <v/>
      </c>
      <c r="I697" s="118" t="str">
        <f t="shared" si="57"/>
        <v/>
      </c>
      <c r="J697" s="119" t="str">
        <f>IF('Falls Diary'!F697="","",IF(AND('Falls Diary'!F697&gt;=Graphs!$C$13,'Falls Diary'!F697&lt;=Graphs!$C$14),"yes","no"))</f>
        <v/>
      </c>
      <c r="K697" s="119" t="str">
        <f>IF('Falls Diary'!F697="","",(IF(Graphs!$C$15="all","yes",(IF(Graphs!$C$15=Table6[[#This Row],[Resident''s name]],"yes","no")))))</f>
        <v/>
      </c>
      <c r="L697" s="119" t="str">
        <f t="shared" si="55"/>
        <v/>
      </c>
      <c r="M697" s="120"/>
      <c r="N697" s="121" t="str">
        <f t="shared" si="56"/>
        <v/>
      </c>
      <c r="O697" s="113"/>
      <c r="P697" s="128"/>
      <c r="Q697" s="125"/>
      <c r="R697" s="83"/>
      <c r="S697" s="125"/>
      <c r="T697" s="83"/>
      <c r="U697" s="83"/>
      <c r="V697" s="83"/>
      <c r="W697" s="125"/>
      <c r="X697" s="63"/>
      <c r="Y697" s="125"/>
      <c r="Z697" s="125"/>
      <c r="AA697" s="126"/>
    </row>
    <row r="698" spans="1:27">
      <c r="A698" s="112"/>
      <c r="B698" s="83"/>
      <c r="C698" s="83"/>
      <c r="D698" s="191" t="s">
        <v>150</v>
      </c>
      <c r="E698" s="114" t="str">
        <f>IF(D698="","",(VLOOKUP(D698,'ENTER your residents names, etc'!$B$7:$C$256,2,FALSE)))</f>
        <v/>
      </c>
      <c r="F698" s="115"/>
      <c r="G698" s="116" t="str">
        <f t="shared" si="58"/>
        <v/>
      </c>
      <c r="H698" s="117" t="str">
        <f t="shared" si="54"/>
        <v/>
      </c>
      <c r="I698" s="118" t="str">
        <f t="shared" si="57"/>
        <v/>
      </c>
      <c r="J698" s="119" t="str">
        <f>IF('Falls Diary'!F698="","",IF(AND('Falls Diary'!F698&gt;=Graphs!$C$13,'Falls Diary'!F698&lt;=Graphs!$C$14),"yes","no"))</f>
        <v/>
      </c>
      <c r="K698" s="119" t="str">
        <f>IF('Falls Diary'!F698="","",(IF(Graphs!$C$15="all","yes",(IF(Graphs!$C$15=Table6[[#This Row],[Resident''s name]],"yes","no")))))</f>
        <v/>
      </c>
      <c r="L698" s="119" t="str">
        <f t="shared" si="55"/>
        <v/>
      </c>
      <c r="M698" s="120"/>
      <c r="N698" s="121" t="str">
        <f t="shared" si="56"/>
        <v/>
      </c>
      <c r="O698" s="113"/>
      <c r="P698" s="128"/>
      <c r="Q698" s="125"/>
      <c r="R698" s="83"/>
      <c r="S698" s="125"/>
      <c r="T698" s="83"/>
      <c r="U698" s="83"/>
      <c r="V698" s="83"/>
      <c r="W698" s="125"/>
      <c r="X698" s="63"/>
      <c r="Y698" s="125"/>
      <c r="Z698" s="125"/>
      <c r="AA698" s="126"/>
    </row>
    <row r="699" spans="1:27">
      <c r="A699" s="112"/>
      <c r="B699" s="83"/>
      <c r="C699" s="83"/>
      <c r="D699" s="191" t="s">
        <v>150</v>
      </c>
      <c r="E699" s="114" t="str">
        <f>IF(D699="","",(VLOOKUP(D699,'ENTER your residents names, etc'!$B$7:$C$256,2,FALSE)))</f>
        <v/>
      </c>
      <c r="F699" s="115"/>
      <c r="G699" s="116" t="str">
        <f t="shared" si="58"/>
        <v/>
      </c>
      <c r="H699" s="117" t="str">
        <f t="shared" si="54"/>
        <v/>
      </c>
      <c r="I699" s="118" t="str">
        <f t="shared" si="57"/>
        <v/>
      </c>
      <c r="J699" s="119" t="str">
        <f>IF('Falls Diary'!F699="","",IF(AND('Falls Diary'!F699&gt;=Graphs!$C$13,'Falls Diary'!F699&lt;=Graphs!$C$14),"yes","no"))</f>
        <v/>
      </c>
      <c r="K699" s="119" t="str">
        <f>IF('Falls Diary'!F699="","",(IF(Graphs!$C$15="all","yes",(IF(Graphs!$C$15=Table6[[#This Row],[Resident''s name]],"yes","no")))))</f>
        <v/>
      </c>
      <c r="L699" s="119" t="str">
        <f t="shared" si="55"/>
        <v/>
      </c>
      <c r="M699" s="120"/>
      <c r="N699" s="121" t="str">
        <f t="shared" si="56"/>
        <v/>
      </c>
      <c r="O699" s="113"/>
      <c r="P699" s="128"/>
      <c r="Q699" s="125"/>
      <c r="R699" s="83"/>
      <c r="S699" s="125"/>
      <c r="T699" s="83"/>
      <c r="U699" s="83"/>
      <c r="V699" s="83"/>
      <c r="W699" s="125"/>
      <c r="X699" s="63"/>
      <c r="Y699" s="125"/>
      <c r="Z699" s="125"/>
      <c r="AA699" s="126"/>
    </row>
    <row r="700" spans="1:27">
      <c r="A700" s="112"/>
      <c r="B700" s="83"/>
      <c r="C700" s="83"/>
      <c r="D700" s="191" t="s">
        <v>150</v>
      </c>
      <c r="E700" s="114" t="str">
        <f>IF(D700="","",(VLOOKUP(D700,'ENTER your residents names, etc'!$B$7:$C$256,2,FALSE)))</f>
        <v/>
      </c>
      <c r="F700" s="115"/>
      <c r="G700" s="116" t="str">
        <f t="shared" si="58"/>
        <v/>
      </c>
      <c r="H700" s="117" t="str">
        <f t="shared" si="54"/>
        <v/>
      </c>
      <c r="I700" s="118" t="str">
        <f t="shared" si="57"/>
        <v/>
      </c>
      <c r="J700" s="119" t="str">
        <f>IF('Falls Diary'!F700="","",IF(AND('Falls Diary'!F700&gt;=Graphs!$C$13,'Falls Diary'!F700&lt;=Graphs!$C$14),"yes","no"))</f>
        <v/>
      </c>
      <c r="K700" s="119" t="str">
        <f>IF('Falls Diary'!F700="","",(IF(Graphs!$C$15="all","yes",(IF(Graphs!$C$15=Table6[[#This Row],[Resident''s name]],"yes","no")))))</f>
        <v/>
      </c>
      <c r="L700" s="119" t="str">
        <f t="shared" si="55"/>
        <v/>
      </c>
      <c r="M700" s="120"/>
      <c r="N700" s="121" t="str">
        <f t="shared" si="56"/>
        <v/>
      </c>
      <c r="O700" s="113"/>
      <c r="P700" s="128"/>
      <c r="Q700" s="125"/>
      <c r="R700" s="83"/>
      <c r="S700" s="125"/>
      <c r="T700" s="83"/>
      <c r="U700" s="83"/>
      <c r="V700" s="83"/>
      <c r="W700" s="125"/>
      <c r="X700" s="63"/>
      <c r="Y700" s="125"/>
      <c r="Z700" s="125"/>
      <c r="AA700" s="126"/>
    </row>
    <row r="701" spans="1:27">
      <c r="A701" s="112"/>
      <c r="B701" s="83"/>
      <c r="C701" s="83"/>
      <c r="D701" s="191" t="s">
        <v>150</v>
      </c>
      <c r="E701" s="114" t="str">
        <f>IF(D701="","",(VLOOKUP(D701,'ENTER your residents names, etc'!$B$7:$C$256,2,FALSE)))</f>
        <v/>
      </c>
      <c r="F701" s="115"/>
      <c r="G701" s="116" t="str">
        <f t="shared" si="58"/>
        <v/>
      </c>
      <c r="H701" s="117" t="str">
        <f t="shared" si="54"/>
        <v/>
      </c>
      <c r="I701" s="118" t="str">
        <f t="shared" si="57"/>
        <v/>
      </c>
      <c r="J701" s="119" t="str">
        <f>IF('Falls Diary'!F701="","",IF(AND('Falls Diary'!F701&gt;=Graphs!$C$13,'Falls Diary'!F701&lt;=Graphs!$C$14),"yes","no"))</f>
        <v/>
      </c>
      <c r="K701" s="119" t="str">
        <f>IF('Falls Diary'!F701="","",(IF(Graphs!$C$15="all","yes",(IF(Graphs!$C$15=Table6[[#This Row],[Resident''s name]],"yes","no")))))</f>
        <v/>
      </c>
      <c r="L701" s="119" t="str">
        <f t="shared" si="55"/>
        <v/>
      </c>
      <c r="M701" s="120"/>
      <c r="N701" s="121" t="str">
        <f t="shared" si="56"/>
        <v/>
      </c>
      <c r="O701" s="113"/>
      <c r="P701" s="128"/>
      <c r="Q701" s="125"/>
      <c r="R701" s="83"/>
      <c r="S701" s="125"/>
      <c r="T701" s="83"/>
      <c r="U701" s="83"/>
      <c r="V701" s="83"/>
      <c r="W701" s="125"/>
      <c r="X701" s="63"/>
      <c r="Y701" s="125"/>
      <c r="Z701" s="125"/>
      <c r="AA701" s="126"/>
    </row>
    <row r="702" spans="1:27">
      <c r="A702" s="112"/>
      <c r="B702" s="83"/>
      <c r="C702" s="83"/>
      <c r="D702" s="191" t="s">
        <v>150</v>
      </c>
      <c r="E702" s="114" t="str">
        <f>IF(D702="","",(VLOOKUP(D702,'ENTER your residents names, etc'!$B$7:$C$256,2,FALSE)))</f>
        <v/>
      </c>
      <c r="F702" s="115"/>
      <c r="G702" s="116" t="str">
        <f t="shared" si="58"/>
        <v/>
      </c>
      <c r="H702" s="117" t="str">
        <f t="shared" si="54"/>
        <v/>
      </c>
      <c r="I702" s="118" t="str">
        <f t="shared" si="57"/>
        <v/>
      </c>
      <c r="J702" s="119" t="str">
        <f>IF('Falls Diary'!F702="","",IF(AND('Falls Diary'!F702&gt;=Graphs!$C$13,'Falls Diary'!F702&lt;=Graphs!$C$14),"yes","no"))</f>
        <v/>
      </c>
      <c r="K702" s="119" t="str">
        <f>IF('Falls Diary'!F702="","",(IF(Graphs!$C$15="all","yes",(IF(Graphs!$C$15=Table6[[#This Row],[Resident''s name]],"yes","no")))))</f>
        <v/>
      </c>
      <c r="L702" s="119" t="str">
        <f t="shared" si="55"/>
        <v/>
      </c>
      <c r="M702" s="120"/>
      <c r="N702" s="121" t="str">
        <f t="shared" si="56"/>
        <v/>
      </c>
      <c r="O702" s="113"/>
      <c r="P702" s="128"/>
      <c r="Q702" s="125"/>
      <c r="R702" s="83"/>
      <c r="S702" s="125"/>
      <c r="T702" s="83"/>
      <c r="U702" s="83"/>
      <c r="V702" s="83"/>
      <c r="W702" s="125"/>
      <c r="X702" s="63"/>
      <c r="Y702" s="125"/>
      <c r="Z702" s="125"/>
      <c r="AA702" s="126"/>
    </row>
    <row r="703" spans="1:27">
      <c r="A703" s="112"/>
      <c r="B703" s="83"/>
      <c r="C703" s="83"/>
      <c r="D703" s="191" t="s">
        <v>150</v>
      </c>
      <c r="E703" s="114" t="str">
        <f>IF(D703="","",(VLOOKUP(D703,'ENTER your residents names, etc'!$B$7:$C$256,2,FALSE)))</f>
        <v/>
      </c>
      <c r="F703" s="115"/>
      <c r="G703" s="116" t="str">
        <f t="shared" si="58"/>
        <v/>
      </c>
      <c r="H703" s="117" t="str">
        <f t="shared" si="54"/>
        <v/>
      </c>
      <c r="I703" s="118" t="str">
        <f t="shared" si="57"/>
        <v/>
      </c>
      <c r="J703" s="119" t="str">
        <f>IF('Falls Diary'!F703="","",IF(AND('Falls Diary'!F703&gt;=Graphs!$C$13,'Falls Diary'!F703&lt;=Graphs!$C$14),"yes","no"))</f>
        <v/>
      </c>
      <c r="K703" s="119" t="str">
        <f>IF('Falls Diary'!F703="","",(IF(Graphs!$C$15="all","yes",(IF(Graphs!$C$15=Table6[[#This Row],[Resident''s name]],"yes","no")))))</f>
        <v/>
      </c>
      <c r="L703" s="119" t="str">
        <f t="shared" si="55"/>
        <v/>
      </c>
      <c r="M703" s="120"/>
      <c r="N703" s="121" t="str">
        <f t="shared" si="56"/>
        <v/>
      </c>
      <c r="O703" s="113"/>
      <c r="P703" s="128"/>
      <c r="Q703" s="125"/>
      <c r="R703" s="83"/>
      <c r="S703" s="125"/>
      <c r="T703" s="83"/>
      <c r="U703" s="83"/>
      <c r="V703" s="83"/>
      <c r="W703" s="125"/>
      <c r="X703" s="63"/>
      <c r="Y703" s="125"/>
      <c r="Z703" s="125"/>
      <c r="AA703" s="126"/>
    </row>
    <row r="704" spans="1:27">
      <c r="A704" s="112"/>
      <c r="B704" s="83"/>
      <c r="C704" s="83"/>
      <c r="D704" s="191" t="s">
        <v>150</v>
      </c>
      <c r="E704" s="114" t="str">
        <f>IF(D704="","",(VLOOKUP(D704,'ENTER your residents names, etc'!$B$7:$C$256,2,FALSE)))</f>
        <v/>
      </c>
      <c r="F704" s="115"/>
      <c r="G704" s="116" t="str">
        <f t="shared" si="58"/>
        <v/>
      </c>
      <c r="H704" s="117" t="str">
        <f t="shared" si="54"/>
        <v/>
      </c>
      <c r="I704" s="118" t="str">
        <f t="shared" si="57"/>
        <v/>
      </c>
      <c r="J704" s="119" t="str">
        <f>IF('Falls Diary'!F704="","",IF(AND('Falls Diary'!F704&gt;=Graphs!$C$13,'Falls Diary'!F704&lt;=Graphs!$C$14),"yes","no"))</f>
        <v/>
      </c>
      <c r="K704" s="119" t="str">
        <f>IF('Falls Diary'!F704="","",(IF(Graphs!$C$15="all","yes",(IF(Graphs!$C$15=Table6[[#This Row],[Resident''s name]],"yes","no")))))</f>
        <v/>
      </c>
      <c r="L704" s="119" t="str">
        <f t="shared" si="55"/>
        <v/>
      </c>
      <c r="M704" s="120"/>
      <c r="N704" s="121" t="str">
        <f t="shared" si="56"/>
        <v/>
      </c>
      <c r="O704" s="113"/>
      <c r="P704" s="128"/>
      <c r="Q704" s="125"/>
      <c r="R704" s="83"/>
      <c r="S704" s="125"/>
      <c r="T704" s="83"/>
      <c r="U704" s="83"/>
      <c r="V704" s="83"/>
      <c r="W704" s="125"/>
      <c r="X704" s="63"/>
      <c r="Y704" s="125"/>
      <c r="Z704" s="125"/>
      <c r="AA704" s="126"/>
    </row>
    <row r="705" spans="1:27">
      <c r="A705" s="112"/>
      <c r="B705" s="83"/>
      <c r="C705" s="83"/>
      <c r="D705" s="191" t="s">
        <v>150</v>
      </c>
      <c r="E705" s="114" t="str">
        <f>IF(D705="","",(VLOOKUP(D705,'ENTER your residents names, etc'!$B$7:$C$256,2,FALSE)))</f>
        <v/>
      </c>
      <c r="F705" s="115"/>
      <c r="G705" s="116" t="str">
        <f t="shared" si="58"/>
        <v/>
      </c>
      <c r="H705" s="117" t="str">
        <f t="shared" si="54"/>
        <v/>
      </c>
      <c r="I705" s="118" t="str">
        <f t="shared" si="57"/>
        <v/>
      </c>
      <c r="J705" s="119" t="str">
        <f>IF('Falls Diary'!F705="","",IF(AND('Falls Diary'!F705&gt;=Graphs!$C$13,'Falls Diary'!F705&lt;=Graphs!$C$14),"yes","no"))</f>
        <v/>
      </c>
      <c r="K705" s="119" t="str">
        <f>IF('Falls Diary'!F705="","",(IF(Graphs!$C$15="all","yes",(IF(Graphs!$C$15=Table6[[#This Row],[Resident''s name]],"yes","no")))))</f>
        <v/>
      </c>
      <c r="L705" s="119" t="str">
        <f t="shared" si="55"/>
        <v/>
      </c>
      <c r="M705" s="120"/>
      <c r="N705" s="121" t="str">
        <f t="shared" si="56"/>
        <v/>
      </c>
      <c r="O705" s="113"/>
      <c r="P705" s="128"/>
      <c r="Q705" s="125"/>
      <c r="R705" s="83"/>
      <c r="S705" s="125"/>
      <c r="T705" s="83"/>
      <c r="U705" s="83"/>
      <c r="V705" s="83"/>
      <c r="W705" s="125"/>
      <c r="X705" s="63"/>
      <c r="Y705" s="125"/>
      <c r="Z705" s="125"/>
      <c r="AA705" s="126"/>
    </row>
    <row r="706" spans="1:27">
      <c r="A706" s="112"/>
      <c r="B706" s="83"/>
      <c r="C706" s="83"/>
      <c r="D706" s="191" t="s">
        <v>150</v>
      </c>
      <c r="E706" s="114" t="str">
        <f>IF(D706="","",(VLOOKUP(D706,'ENTER your residents names, etc'!$B$7:$C$256,2,FALSE)))</f>
        <v/>
      </c>
      <c r="F706" s="115"/>
      <c r="G706" s="116" t="str">
        <f t="shared" si="58"/>
        <v/>
      </c>
      <c r="H706" s="117" t="str">
        <f t="shared" ref="H706:H769" si="59">IF(F706="","",F706-WEEKDAY(F706,3))</f>
        <v/>
      </c>
      <c r="I706" s="118" t="str">
        <f t="shared" si="57"/>
        <v/>
      </c>
      <c r="J706" s="119" t="str">
        <f>IF('Falls Diary'!F706="","",IF(AND('Falls Diary'!F706&gt;=Graphs!$C$13,'Falls Diary'!F706&lt;=Graphs!$C$14),"yes","no"))</f>
        <v/>
      </c>
      <c r="K706" s="119" t="str">
        <f>IF('Falls Diary'!F706="","",(IF(Graphs!$C$15="all","yes",(IF(Graphs!$C$15=Table6[[#This Row],[Resident''s name]],"yes","no")))))</f>
        <v/>
      </c>
      <c r="L706" s="119" t="str">
        <f t="shared" ref="L706:L769" si="60">IF(J706="","",IF(AND(J706="yes",K706="yes"), "yes", "no"))</f>
        <v/>
      </c>
      <c r="M706" s="120"/>
      <c r="N706" s="121" t="str">
        <f t="shared" ref="N706:N769" si="61">IF(M706="","",IF(AND($AF$22&lt;=M706,M706&lt;$AG$22),$AH$22,IF(AND($AF$24&lt;=M706,M706&lt;$AG$24),$AH$24,IF(AND($AF$26&lt;=M706,M706&lt;$AG$26),$AH$26,IF(AND($AF$28&lt;=M706,M706&lt;$AG$28),$AH$28,IF(AND($AF$30&lt;=M706,M706&lt;$AG$30),$AH$30,0))))))</f>
        <v/>
      </c>
      <c r="O706" s="113"/>
      <c r="P706" s="128"/>
      <c r="Q706" s="125"/>
      <c r="R706" s="83"/>
      <c r="S706" s="125"/>
      <c r="T706" s="83"/>
      <c r="U706" s="83"/>
      <c r="V706" s="83"/>
      <c r="W706" s="125"/>
      <c r="X706" s="63"/>
      <c r="Y706" s="125"/>
      <c r="Z706" s="125"/>
      <c r="AA706" s="126"/>
    </row>
    <row r="707" spans="1:27">
      <c r="A707" s="112"/>
      <c r="B707" s="83"/>
      <c r="C707" s="83"/>
      <c r="D707" s="191" t="s">
        <v>150</v>
      </c>
      <c r="E707" s="114" t="str">
        <f>IF(D707="","",(VLOOKUP(D707,'ENTER your residents names, etc'!$B$7:$C$256,2,FALSE)))</f>
        <v/>
      </c>
      <c r="F707" s="115"/>
      <c r="G707" s="116" t="str">
        <f t="shared" si="58"/>
        <v/>
      </c>
      <c r="H707" s="117" t="str">
        <f t="shared" si="59"/>
        <v/>
      </c>
      <c r="I707" s="118" t="str">
        <f t="shared" ref="I707:I770" si="62">IF(F707="","",DATE(YEAR(F707),MONTH(F707),1))</f>
        <v/>
      </c>
      <c r="J707" s="119" t="str">
        <f>IF('Falls Diary'!F707="","",IF(AND('Falls Diary'!F707&gt;=Graphs!$C$13,'Falls Diary'!F707&lt;=Graphs!$C$14),"yes","no"))</f>
        <v/>
      </c>
      <c r="K707" s="119" t="str">
        <f>IF('Falls Diary'!F707="","",(IF(Graphs!$C$15="all","yes",(IF(Graphs!$C$15=Table6[[#This Row],[Resident''s name]],"yes","no")))))</f>
        <v/>
      </c>
      <c r="L707" s="119" t="str">
        <f t="shared" si="60"/>
        <v/>
      </c>
      <c r="M707" s="120"/>
      <c r="N707" s="121" t="str">
        <f t="shared" si="61"/>
        <v/>
      </c>
      <c r="O707" s="113"/>
      <c r="P707" s="128"/>
      <c r="Q707" s="125"/>
      <c r="R707" s="83"/>
      <c r="S707" s="125"/>
      <c r="T707" s="83"/>
      <c r="U707" s="83"/>
      <c r="V707" s="83"/>
      <c r="W707" s="125"/>
      <c r="X707" s="63"/>
      <c r="Y707" s="125"/>
      <c r="Z707" s="125"/>
      <c r="AA707" s="126"/>
    </row>
    <row r="708" spans="1:27">
      <c r="A708" s="112"/>
      <c r="B708" s="83"/>
      <c r="C708" s="83"/>
      <c r="D708" s="191" t="s">
        <v>150</v>
      </c>
      <c r="E708" s="114" t="str">
        <f>IF(D708="","",(VLOOKUP(D708,'ENTER your residents names, etc'!$B$7:$C$256,2,FALSE)))</f>
        <v/>
      </c>
      <c r="F708" s="115"/>
      <c r="G708" s="116" t="str">
        <f t="shared" si="58"/>
        <v/>
      </c>
      <c r="H708" s="117" t="str">
        <f t="shared" si="59"/>
        <v/>
      </c>
      <c r="I708" s="118" t="str">
        <f t="shared" si="62"/>
        <v/>
      </c>
      <c r="J708" s="119" t="str">
        <f>IF('Falls Diary'!F708="","",IF(AND('Falls Diary'!F708&gt;=Graphs!$C$13,'Falls Diary'!F708&lt;=Graphs!$C$14),"yes","no"))</f>
        <v/>
      </c>
      <c r="K708" s="119" t="str">
        <f>IF('Falls Diary'!F708="","",(IF(Graphs!$C$15="all","yes",(IF(Graphs!$C$15=Table6[[#This Row],[Resident''s name]],"yes","no")))))</f>
        <v/>
      </c>
      <c r="L708" s="119" t="str">
        <f t="shared" si="60"/>
        <v/>
      </c>
      <c r="M708" s="120"/>
      <c r="N708" s="121" t="str">
        <f t="shared" si="61"/>
        <v/>
      </c>
      <c r="O708" s="113"/>
      <c r="P708" s="128"/>
      <c r="Q708" s="125"/>
      <c r="R708" s="83"/>
      <c r="S708" s="125"/>
      <c r="T708" s="83"/>
      <c r="U708" s="83"/>
      <c r="V708" s="83"/>
      <c r="W708" s="125"/>
      <c r="X708" s="63"/>
      <c r="Y708" s="125"/>
      <c r="Z708" s="125"/>
      <c r="AA708" s="126"/>
    </row>
    <row r="709" spans="1:27">
      <c r="A709" s="112"/>
      <c r="B709" s="83"/>
      <c r="C709" s="83"/>
      <c r="D709" s="191" t="s">
        <v>150</v>
      </c>
      <c r="E709" s="114" t="str">
        <f>IF(D709="","",(VLOOKUP(D709,'ENTER your residents names, etc'!$B$7:$C$256,2,FALSE)))</f>
        <v/>
      </c>
      <c r="F709" s="115"/>
      <c r="G709" s="116" t="str">
        <f t="shared" si="58"/>
        <v/>
      </c>
      <c r="H709" s="117" t="str">
        <f t="shared" si="59"/>
        <v/>
      </c>
      <c r="I709" s="118" t="str">
        <f t="shared" si="62"/>
        <v/>
      </c>
      <c r="J709" s="119" t="str">
        <f>IF('Falls Diary'!F709="","",IF(AND('Falls Diary'!F709&gt;=Graphs!$C$13,'Falls Diary'!F709&lt;=Graphs!$C$14),"yes","no"))</f>
        <v/>
      </c>
      <c r="K709" s="119" t="str">
        <f>IF('Falls Diary'!F709="","",(IF(Graphs!$C$15="all","yes",(IF(Graphs!$C$15=Table6[[#This Row],[Resident''s name]],"yes","no")))))</f>
        <v/>
      </c>
      <c r="L709" s="119" t="str">
        <f t="shared" si="60"/>
        <v/>
      </c>
      <c r="M709" s="120"/>
      <c r="N709" s="121" t="str">
        <f t="shared" si="61"/>
        <v/>
      </c>
      <c r="O709" s="113"/>
      <c r="P709" s="128"/>
      <c r="Q709" s="125"/>
      <c r="R709" s="83"/>
      <c r="S709" s="125"/>
      <c r="T709" s="83"/>
      <c r="U709" s="83"/>
      <c r="V709" s="83"/>
      <c r="W709" s="125"/>
      <c r="X709" s="63"/>
      <c r="Y709" s="125"/>
      <c r="Z709" s="125"/>
      <c r="AA709" s="126"/>
    </row>
    <row r="710" spans="1:27">
      <c r="A710" s="112"/>
      <c r="B710" s="83"/>
      <c r="C710" s="83"/>
      <c r="D710" s="191" t="s">
        <v>150</v>
      </c>
      <c r="E710" s="114" t="str">
        <f>IF(D710="","",(VLOOKUP(D710,'ENTER your residents names, etc'!$B$7:$C$256,2,FALSE)))</f>
        <v/>
      </c>
      <c r="F710" s="115"/>
      <c r="G710" s="116" t="str">
        <f t="shared" si="58"/>
        <v/>
      </c>
      <c r="H710" s="117" t="str">
        <f t="shared" si="59"/>
        <v/>
      </c>
      <c r="I710" s="118" t="str">
        <f t="shared" si="62"/>
        <v/>
      </c>
      <c r="J710" s="119" t="str">
        <f>IF('Falls Diary'!F710="","",IF(AND('Falls Diary'!F710&gt;=Graphs!$C$13,'Falls Diary'!F710&lt;=Graphs!$C$14),"yes","no"))</f>
        <v/>
      </c>
      <c r="K710" s="119" t="str">
        <f>IF('Falls Diary'!F710="","",(IF(Graphs!$C$15="all","yes",(IF(Graphs!$C$15=Table6[[#This Row],[Resident''s name]],"yes","no")))))</f>
        <v/>
      </c>
      <c r="L710" s="119" t="str">
        <f t="shared" si="60"/>
        <v/>
      </c>
      <c r="M710" s="120"/>
      <c r="N710" s="121" t="str">
        <f t="shared" si="61"/>
        <v/>
      </c>
      <c r="O710" s="113"/>
      <c r="P710" s="128"/>
      <c r="Q710" s="125"/>
      <c r="R710" s="83"/>
      <c r="S710" s="125"/>
      <c r="T710" s="83"/>
      <c r="U710" s="83"/>
      <c r="V710" s="83"/>
      <c r="W710" s="125"/>
      <c r="X710" s="63"/>
      <c r="Y710" s="125"/>
      <c r="Z710" s="125"/>
      <c r="AA710" s="126"/>
    </row>
    <row r="711" spans="1:27">
      <c r="A711" s="112"/>
      <c r="B711" s="83"/>
      <c r="C711" s="83"/>
      <c r="D711" s="191" t="s">
        <v>150</v>
      </c>
      <c r="E711" s="114" t="str">
        <f>IF(D711="","",(VLOOKUP(D711,'ENTER your residents names, etc'!$B$7:$C$256,2,FALSE)))</f>
        <v/>
      </c>
      <c r="F711" s="115"/>
      <c r="G711" s="116" t="str">
        <f t="shared" si="58"/>
        <v/>
      </c>
      <c r="H711" s="117" t="str">
        <f t="shared" si="59"/>
        <v/>
      </c>
      <c r="I711" s="118" t="str">
        <f t="shared" si="62"/>
        <v/>
      </c>
      <c r="J711" s="119" t="str">
        <f>IF('Falls Diary'!F711="","",IF(AND('Falls Diary'!F711&gt;=Graphs!$C$13,'Falls Diary'!F711&lt;=Graphs!$C$14),"yes","no"))</f>
        <v/>
      </c>
      <c r="K711" s="119" t="str">
        <f>IF('Falls Diary'!F711="","",(IF(Graphs!$C$15="all","yes",(IF(Graphs!$C$15=Table6[[#This Row],[Resident''s name]],"yes","no")))))</f>
        <v/>
      </c>
      <c r="L711" s="119" t="str">
        <f t="shared" si="60"/>
        <v/>
      </c>
      <c r="M711" s="120"/>
      <c r="N711" s="121" t="str">
        <f t="shared" si="61"/>
        <v/>
      </c>
      <c r="O711" s="113"/>
      <c r="P711" s="128"/>
      <c r="Q711" s="125"/>
      <c r="R711" s="83"/>
      <c r="S711" s="125"/>
      <c r="T711" s="83"/>
      <c r="U711" s="83"/>
      <c r="V711" s="83"/>
      <c r="W711" s="125"/>
      <c r="X711" s="63"/>
      <c r="Y711" s="125"/>
      <c r="Z711" s="125"/>
      <c r="AA711" s="126"/>
    </row>
    <row r="712" spans="1:27">
      <c r="A712" s="112"/>
      <c r="B712" s="83"/>
      <c r="C712" s="83"/>
      <c r="D712" s="191" t="s">
        <v>150</v>
      </c>
      <c r="E712" s="114" t="str">
        <f>IF(D712="","",(VLOOKUP(D712,'ENTER your residents names, etc'!$B$7:$C$256,2,FALSE)))</f>
        <v/>
      </c>
      <c r="F712" s="115"/>
      <c r="G712" s="116" t="str">
        <f t="shared" si="58"/>
        <v/>
      </c>
      <c r="H712" s="117" t="str">
        <f t="shared" si="59"/>
        <v/>
      </c>
      <c r="I712" s="118" t="str">
        <f t="shared" si="62"/>
        <v/>
      </c>
      <c r="J712" s="119" t="str">
        <f>IF('Falls Diary'!F712="","",IF(AND('Falls Diary'!F712&gt;=Graphs!$C$13,'Falls Diary'!F712&lt;=Graphs!$C$14),"yes","no"))</f>
        <v/>
      </c>
      <c r="K712" s="119" t="str">
        <f>IF('Falls Diary'!F712="","",(IF(Graphs!$C$15="all","yes",(IF(Graphs!$C$15=Table6[[#This Row],[Resident''s name]],"yes","no")))))</f>
        <v/>
      </c>
      <c r="L712" s="119" t="str">
        <f t="shared" si="60"/>
        <v/>
      </c>
      <c r="M712" s="120"/>
      <c r="N712" s="121" t="str">
        <f t="shared" si="61"/>
        <v/>
      </c>
      <c r="O712" s="113"/>
      <c r="P712" s="128"/>
      <c r="Q712" s="125"/>
      <c r="R712" s="83"/>
      <c r="S712" s="125"/>
      <c r="T712" s="83"/>
      <c r="U712" s="83"/>
      <c r="V712" s="83"/>
      <c r="W712" s="125"/>
      <c r="X712" s="63"/>
      <c r="Y712" s="125"/>
      <c r="Z712" s="125"/>
      <c r="AA712" s="126"/>
    </row>
    <row r="713" spans="1:27">
      <c r="A713" s="112"/>
      <c r="B713" s="83"/>
      <c r="C713" s="83"/>
      <c r="D713" s="191" t="s">
        <v>150</v>
      </c>
      <c r="E713" s="114" t="str">
        <f>IF(D713="","",(VLOOKUP(D713,'ENTER your residents names, etc'!$B$7:$C$256,2,FALSE)))</f>
        <v/>
      </c>
      <c r="F713" s="115"/>
      <c r="G713" s="116" t="str">
        <f t="shared" si="58"/>
        <v/>
      </c>
      <c r="H713" s="117" t="str">
        <f t="shared" si="59"/>
        <v/>
      </c>
      <c r="I713" s="118" t="str">
        <f t="shared" si="62"/>
        <v/>
      </c>
      <c r="J713" s="119" t="str">
        <f>IF('Falls Diary'!F713="","",IF(AND('Falls Diary'!F713&gt;=Graphs!$C$13,'Falls Diary'!F713&lt;=Graphs!$C$14),"yes","no"))</f>
        <v/>
      </c>
      <c r="K713" s="119" t="str">
        <f>IF('Falls Diary'!F713="","",(IF(Graphs!$C$15="all","yes",(IF(Graphs!$C$15=Table6[[#This Row],[Resident''s name]],"yes","no")))))</f>
        <v/>
      </c>
      <c r="L713" s="119" t="str">
        <f t="shared" si="60"/>
        <v/>
      </c>
      <c r="M713" s="120"/>
      <c r="N713" s="121" t="str">
        <f t="shared" si="61"/>
        <v/>
      </c>
      <c r="O713" s="113"/>
      <c r="P713" s="128"/>
      <c r="Q713" s="125"/>
      <c r="R713" s="83"/>
      <c r="S713" s="125"/>
      <c r="T713" s="83"/>
      <c r="U713" s="83"/>
      <c r="V713" s="83"/>
      <c r="W713" s="125"/>
      <c r="X713" s="63"/>
      <c r="Y713" s="125"/>
      <c r="Z713" s="125"/>
      <c r="AA713" s="126"/>
    </row>
    <row r="714" spans="1:27">
      <c r="A714" s="112"/>
      <c r="B714" s="83"/>
      <c r="C714" s="83"/>
      <c r="D714" s="191" t="s">
        <v>150</v>
      </c>
      <c r="E714" s="114" t="str">
        <f>IF(D714="","",(VLOOKUP(D714,'ENTER your residents names, etc'!$B$7:$C$256,2,FALSE)))</f>
        <v/>
      </c>
      <c r="F714" s="115"/>
      <c r="G714" s="116" t="str">
        <f t="shared" si="58"/>
        <v/>
      </c>
      <c r="H714" s="117" t="str">
        <f t="shared" si="59"/>
        <v/>
      </c>
      <c r="I714" s="118" t="str">
        <f t="shared" si="62"/>
        <v/>
      </c>
      <c r="J714" s="119" t="str">
        <f>IF('Falls Diary'!F714="","",IF(AND('Falls Diary'!F714&gt;=Graphs!$C$13,'Falls Diary'!F714&lt;=Graphs!$C$14),"yes","no"))</f>
        <v/>
      </c>
      <c r="K714" s="119" t="str">
        <f>IF('Falls Diary'!F714="","",(IF(Graphs!$C$15="all","yes",(IF(Graphs!$C$15=Table6[[#This Row],[Resident''s name]],"yes","no")))))</f>
        <v/>
      </c>
      <c r="L714" s="119" t="str">
        <f t="shared" si="60"/>
        <v/>
      </c>
      <c r="M714" s="120"/>
      <c r="N714" s="121" t="str">
        <f t="shared" si="61"/>
        <v/>
      </c>
      <c r="O714" s="113"/>
      <c r="P714" s="128"/>
      <c r="Q714" s="125"/>
      <c r="R714" s="83"/>
      <c r="S714" s="125"/>
      <c r="T714" s="83"/>
      <c r="U714" s="83"/>
      <c r="V714" s="83"/>
      <c r="W714" s="125"/>
      <c r="X714" s="63"/>
      <c r="Y714" s="125"/>
      <c r="Z714" s="125"/>
      <c r="AA714" s="126"/>
    </row>
    <row r="715" spans="1:27">
      <c r="A715" s="112"/>
      <c r="B715" s="83"/>
      <c r="C715" s="83"/>
      <c r="D715" s="191" t="s">
        <v>150</v>
      </c>
      <c r="E715" s="114" t="str">
        <f>IF(D715="","",(VLOOKUP(D715,'ENTER your residents names, etc'!$B$7:$C$256,2,FALSE)))</f>
        <v/>
      </c>
      <c r="F715" s="115"/>
      <c r="G715" s="116" t="str">
        <f t="shared" si="58"/>
        <v/>
      </c>
      <c r="H715" s="117" t="str">
        <f t="shared" si="59"/>
        <v/>
      </c>
      <c r="I715" s="118" t="str">
        <f t="shared" si="62"/>
        <v/>
      </c>
      <c r="J715" s="119" t="str">
        <f>IF('Falls Diary'!F715="","",IF(AND('Falls Diary'!F715&gt;=Graphs!$C$13,'Falls Diary'!F715&lt;=Graphs!$C$14),"yes","no"))</f>
        <v/>
      </c>
      <c r="K715" s="119" t="str">
        <f>IF('Falls Diary'!F715="","",(IF(Graphs!$C$15="all","yes",(IF(Graphs!$C$15=Table6[[#This Row],[Resident''s name]],"yes","no")))))</f>
        <v/>
      </c>
      <c r="L715" s="119" t="str">
        <f t="shared" si="60"/>
        <v/>
      </c>
      <c r="M715" s="120"/>
      <c r="N715" s="121" t="str">
        <f t="shared" si="61"/>
        <v/>
      </c>
      <c r="O715" s="113"/>
      <c r="P715" s="128"/>
      <c r="Q715" s="125"/>
      <c r="R715" s="83"/>
      <c r="S715" s="125"/>
      <c r="T715" s="83"/>
      <c r="U715" s="83"/>
      <c r="V715" s="83"/>
      <c r="W715" s="125"/>
      <c r="X715" s="63"/>
      <c r="Y715" s="125"/>
      <c r="Z715" s="125"/>
      <c r="AA715" s="126"/>
    </row>
    <row r="716" spans="1:27">
      <c r="A716" s="112"/>
      <c r="B716" s="83"/>
      <c r="C716" s="83"/>
      <c r="D716" s="191" t="s">
        <v>150</v>
      </c>
      <c r="E716" s="114" t="str">
        <f>IF(D716="","",(VLOOKUP(D716,'ENTER your residents names, etc'!$B$7:$C$256,2,FALSE)))</f>
        <v/>
      </c>
      <c r="F716" s="115"/>
      <c r="G716" s="116" t="str">
        <f t="shared" si="58"/>
        <v/>
      </c>
      <c r="H716" s="117" t="str">
        <f t="shared" si="59"/>
        <v/>
      </c>
      <c r="I716" s="118" t="str">
        <f t="shared" si="62"/>
        <v/>
      </c>
      <c r="J716" s="119" t="str">
        <f>IF('Falls Diary'!F716="","",IF(AND('Falls Diary'!F716&gt;=Graphs!$C$13,'Falls Diary'!F716&lt;=Graphs!$C$14),"yes","no"))</f>
        <v/>
      </c>
      <c r="K716" s="119" t="str">
        <f>IF('Falls Diary'!F716="","",(IF(Graphs!$C$15="all","yes",(IF(Graphs!$C$15=Table6[[#This Row],[Resident''s name]],"yes","no")))))</f>
        <v/>
      </c>
      <c r="L716" s="119" t="str">
        <f t="shared" si="60"/>
        <v/>
      </c>
      <c r="M716" s="120"/>
      <c r="N716" s="121" t="str">
        <f t="shared" si="61"/>
        <v/>
      </c>
      <c r="O716" s="113"/>
      <c r="P716" s="128"/>
      <c r="Q716" s="125"/>
      <c r="R716" s="83"/>
      <c r="S716" s="125"/>
      <c r="T716" s="83"/>
      <c r="U716" s="83"/>
      <c r="V716" s="83"/>
      <c r="W716" s="125"/>
      <c r="X716" s="63"/>
      <c r="Y716" s="125"/>
      <c r="Z716" s="125"/>
      <c r="AA716" s="126"/>
    </row>
    <row r="717" spans="1:27">
      <c r="A717" s="112"/>
      <c r="B717" s="83"/>
      <c r="C717" s="83"/>
      <c r="D717" s="191" t="s">
        <v>150</v>
      </c>
      <c r="E717" s="114" t="str">
        <f>IF(D717="","",(VLOOKUP(D717,'ENTER your residents names, etc'!$B$7:$C$256,2,FALSE)))</f>
        <v/>
      </c>
      <c r="F717" s="115"/>
      <c r="G717" s="116" t="str">
        <f t="shared" si="58"/>
        <v/>
      </c>
      <c r="H717" s="117" t="str">
        <f t="shared" si="59"/>
        <v/>
      </c>
      <c r="I717" s="118" t="str">
        <f t="shared" si="62"/>
        <v/>
      </c>
      <c r="J717" s="119" t="str">
        <f>IF('Falls Diary'!F717="","",IF(AND('Falls Diary'!F717&gt;=Graphs!$C$13,'Falls Diary'!F717&lt;=Graphs!$C$14),"yes","no"))</f>
        <v/>
      </c>
      <c r="K717" s="119" t="str">
        <f>IF('Falls Diary'!F717="","",(IF(Graphs!$C$15="all","yes",(IF(Graphs!$C$15=Table6[[#This Row],[Resident''s name]],"yes","no")))))</f>
        <v/>
      </c>
      <c r="L717" s="119" t="str">
        <f t="shared" si="60"/>
        <v/>
      </c>
      <c r="M717" s="120"/>
      <c r="N717" s="121" t="str">
        <f t="shared" si="61"/>
        <v/>
      </c>
      <c r="O717" s="113"/>
      <c r="P717" s="128"/>
      <c r="Q717" s="125"/>
      <c r="R717" s="83"/>
      <c r="S717" s="125"/>
      <c r="T717" s="83"/>
      <c r="U717" s="83"/>
      <c r="V717" s="83"/>
      <c r="W717" s="125"/>
      <c r="X717" s="63"/>
      <c r="Y717" s="125"/>
      <c r="Z717" s="125"/>
      <c r="AA717" s="126"/>
    </row>
    <row r="718" spans="1:27">
      <c r="A718" s="112"/>
      <c r="B718" s="83"/>
      <c r="C718" s="83"/>
      <c r="D718" s="191" t="s">
        <v>150</v>
      </c>
      <c r="E718" s="114" t="str">
        <f>IF(D718="","",(VLOOKUP(D718,'ENTER your residents names, etc'!$B$7:$C$256,2,FALSE)))</f>
        <v/>
      </c>
      <c r="F718" s="115"/>
      <c r="G718" s="116" t="str">
        <f t="shared" si="58"/>
        <v/>
      </c>
      <c r="H718" s="117" t="str">
        <f t="shared" si="59"/>
        <v/>
      </c>
      <c r="I718" s="118" t="str">
        <f t="shared" si="62"/>
        <v/>
      </c>
      <c r="J718" s="119" t="str">
        <f>IF('Falls Diary'!F718="","",IF(AND('Falls Diary'!F718&gt;=Graphs!$C$13,'Falls Diary'!F718&lt;=Graphs!$C$14),"yes","no"))</f>
        <v/>
      </c>
      <c r="K718" s="119" t="str">
        <f>IF('Falls Diary'!F718="","",(IF(Graphs!$C$15="all","yes",(IF(Graphs!$C$15=Table6[[#This Row],[Resident''s name]],"yes","no")))))</f>
        <v/>
      </c>
      <c r="L718" s="119" t="str">
        <f t="shared" si="60"/>
        <v/>
      </c>
      <c r="M718" s="120"/>
      <c r="N718" s="121" t="str">
        <f t="shared" si="61"/>
        <v/>
      </c>
      <c r="O718" s="113"/>
      <c r="P718" s="128"/>
      <c r="Q718" s="125"/>
      <c r="R718" s="83"/>
      <c r="S718" s="125"/>
      <c r="T718" s="83"/>
      <c r="U718" s="83"/>
      <c r="V718" s="83"/>
      <c r="W718" s="125"/>
      <c r="X718" s="63"/>
      <c r="Y718" s="125"/>
      <c r="Z718" s="125"/>
      <c r="AA718" s="126"/>
    </row>
    <row r="719" spans="1:27">
      <c r="A719" s="112"/>
      <c r="B719" s="83"/>
      <c r="C719" s="83"/>
      <c r="D719" s="191" t="s">
        <v>150</v>
      </c>
      <c r="E719" s="114" t="str">
        <f>IF(D719="","",(VLOOKUP(D719,'ENTER your residents names, etc'!$B$7:$C$256,2,FALSE)))</f>
        <v/>
      </c>
      <c r="F719" s="115"/>
      <c r="G719" s="116" t="str">
        <f t="shared" si="58"/>
        <v/>
      </c>
      <c r="H719" s="117" t="str">
        <f t="shared" si="59"/>
        <v/>
      </c>
      <c r="I719" s="118" t="str">
        <f t="shared" si="62"/>
        <v/>
      </c>
      <c r="J719" s="119" t="str">
        <f>IF('Falls Diary'!F719="","",IF(AND('Falls Diary'!F719&gt;=Graphs!$C$13,'Falls Diary'!F719&lt;=Graphs!$C$14),"yes","no"))</f>
        <v/>
      </c>
      <c r="K719" s="119" t="str">
        <f>IF('Falls Diary'!F719="","",(IF(Graphs!$C$15="all","yes",(IF(Graphs!$C$15=Table6[[#This Row],[Resident''s name]],"yes","no")))))</f>
        <v/>
      </c>
      <c r="L719" s="119" t="str">
        <f t="shared" si="60"/>
        <v/>
      </c>
      <c r="M719" s="120"/>
      <c r="N719" s="121" t="str">
        <f t="shared" si="61"/>
        <v/>
      </c>
      <c r="O719" s="113"/>
      <c r="P719" s="128"/>
      <c r="Q719" s="125"/>
      <c r="R719" s="83"/>
      <c r="S719" s="125"/>
      <c r="T719" s="83"/>
      <c r="U719" s="83"/>
      <c r="V719" s="83"/>
      <c r="W719" s="125"/>
      <c r="X719" s="63"/>
      <c r="Y719" s="125"/>
      <c r="Z719" s="125"/>
      <c r="AA719" s="126"/>
    </row>
    <row r="720" spans="1:27">
      <c r="A720" s="112"/>
      <c r="B720" s="83"/>
      <c r="C720" s="83"/>
      <c r="D720" s="191" t="s">
        <v>150</v>
      </c>
      <c r="E720" s="114" t="str">
        <f>IF(D720="","",(VLOOKUP(D720,'ENTER your residents names, etc'!$B$7:$C$256,2,FALSE)))</f>
        <v/>
      </c>
      <c r="F720" s="115"/>
      <c r="G720" s="116" t="str">
        <f t="shared" si="58"/>
        <v/>
      </c>
      <c r="H720" s="117" t="str">
        <f t="shared" si="59"/>
        <v/>
      </c>
      <c r="I720" s="118" t="str">
        <f t="shared" si="62"/>
        <v/>
      </c>
      <c r="J720" s="119" t="str">
        <f>IF('Falls Diary'!F720="","",IF(AND('Falls Diary'!F720&gt;=Graphs!$C$13,'Falls Diary'!F720&lt;=Graphs!$C$14),"yes","no"))</f>
        <v/>
      </c>
      <c r="K720" s="119" t="str">
        <f>IF('Falls Diary'!F720="","",(IF(Graphs!$C$15="all","yes",(IF(Graphs!$C$15=Table6[[#This Row],[Resident''s name]],"yes","no")))))</f>
        <v/>
      </c>
      <c r="L720" s="119" t="str">
        <f t="shared" si="60"/>
        <v/>
      </c>
      <c r="M720" s="120"/>
      <c r="N720" s="121" t="str">
        <f t="shared" si="61"/>
        <v/>
      </c>
      <c r="O720" s="113"/>
      <c r="P720" s="128"/>
      <c r="Q720" s="125"/>
      <c r="R720" s="83"/>
      <c r="S720" s="125"/>
      <c r="T720" s="83"/>
      <c r="U720" s="83"/>
      <c r="V720" s="83"/>
      <c r="W720" s="125"/>
      <c r="X720" s="63"/>
      <c r="Y720" s="125"/>
      <c r="Z720" s="125"/>
      <c r="AA720" s="126"/>
    </row>
    <row r="721" spans="1:27">
      <c r="A721" s="112"/>
      <c r="B721" s="83"/>
      <c r="C721" s="83"/>
      <c r="D721" s="191" t="s">
        <v>150</v>
      </c>
      <c r="E721" s="114" t="str">
        <f>IF(D721="","",(VLOOKUP(D721,'ENTER your residents names, etc'!$B$7:$C$256,2,FALSE)))</f>
        <v/>
      </c>
      <c r="F721" s="115"/>
      <c r="G721" s="116" t="str">
        <f t="shared" si="58"/>
        <v/>
      </c>
      <c r="H721" s="117" t="str">
        <f t="shared" si="59"/>
        <v/>
      </c>
      <c r="I721" s="118" t="str">
        <f t="shared" si="62"/>
        <v/>
      </c>
      <c r="J721" s="119" t="str">
        <f>IF('Falls Diary'!F721="","",IF(AND('Falls Diary'!F721&gt;=Graphs!$C$13,'Falls Diary'!F721&lt;=Graphs!$C$14),"yes","no"))</f>
        <v/>
      </c>
      <c r="K721" s="119" t="str">
        <f>IF('Falls Diary'!F721="","",(IF(Graphs!$C$15="all","yes",(IF(Graphs!$C$15=Table6[[#This Row],[Resident''s name]],"yes","no")))))</f>
        <v/>
      </c>
      <c r="L721" s="119" t="str">
        <f t="shared" si="60"/>
        <v/>
      </c>
      <c r="M721" s="120"/>
      <c r="N721" s="121" t="str">
        <f t="shared" si="61"/>
        <v/>
      </c>
      <c r="O721" s="113"/>
      <c r="P721" s="128"/>
      <c r="Q721" s="125"/>
      <c r="R721" s="83"/>
      <c r="S721" s="125"/>
      <c r="T721" s="83"/>
      <c r="U721" s="83"/>
      <c r="V721" s="83"/>
      <c r="W721" s="125"/>
      <c r="X721" s="63"/>
      <c r="Y721" s="125"/>
      <c r="Z721" s="125"/>
      <c r="AA721" s="126"/>
    </row>
    <row r="722" spans="1:27">
      <c r="A722" s="112"/>
      <c r="B722" s="83"/>
      <c r="C722" s="83"/>
      <c r="D722" s="191" t="s">
        <v>150</v>
      </c>
      <c r="E722" s="114" t="str">
        <f>IF(D722="","",(VLOOKUP(D722,'ENTER your residents names, etc'!$B$7:$C$256,2,FALSE)))</f>
        <v/>
      </c>
      <c r="F722" s="115"/>
      <c r="G722" s="116" t="str">
        <f t="shared" si="58"/>
        <v/>
      </c>
      <c r="H722" s="117" t="str">
        <f t="shared" si="59"/>
        <v/>
      </c>
      <c r="I722" s="118" t="str">
        <f t="shared" si="62"/>
        <v/>
      </c>
      <c r="J722" s="119" t="str">
        <f>IF('Falls Diary'!F722="","",IF(AND('Falls Diary'!F722&gt;=Graphs!$C$13,'Falls Diary'!F722&lt;=Graphs!$C$14),"yes","no"))</f>
        <v/>
      </c>
      <c r="K722" s="119" t="str">
        <f>IF('Falls Diary'!F722="","",(IF(Graphs!$C$15="all","yes",(IF(Graphs!$C$15=Table6[[#This Row],[Resident''s name]],"yes","no")))))</f>
        <v/>
      </c>
      <c r="L722" s="119" t="str">
        <f t="shared" si="60"/>
        <v/>
      </c>
      <c r="M722" s="120"/>
      <c r="N722" s="121" t="str">
        <f t="shared" si="61"/>
        <v/>
      </c>
      <c r="O722" s="113"/>
      <c r="P722" s="128"/>
      <c r="Q722" s="125"/>
      <c r="R722" s="83"/>
      <c r="S722" s="125"/>
      <c r="T722" s="83"/>
      <c r="U722" s="83"/>
      <c r="V722" s="83"/>
      <c r="W722" s="125"/>
      <c r="X722" s="63"/>
      <c r="Y722" s="125"/>
      <c r="Z722" s="125"/>
      <c r="AA722" s="126"/>
    </row>
    <row r="723" spans="1:27">
      <c r="A723" s="112"/>
      <c r="B723" s="83"/>
      <c r="C723" s="83"/>
      <c r="D723" s="191" t="s">
        <v>150</v>
      </c>
      <c r="E723" s="114" t="str">
        <f>IF(D723="","",(VLOOKUP(D723,'ENTER your residents names, etc'!$B$7:$C$256,2,FALSE)))</f>
        <v/>
      </c>
      <c r="F723" s="115"/>
      <c r="G723" s="116" t="str">
        <f t="shared" si="58"/>
        <v/>
      </c>
      <c r="H723" s="117" t="str">
        <f t="shared" si="59"/>
        <v/>
      </c>
      <c r="I723" s="118" t="str">
        <f t="shared" si="62"/>
        <v/>
      </c>
      <c r="J723" s="119" t="str">
        <f>IF('Falls Diary'!F723="","",IF(AND('Falls Diary'!F723&gt;=Graphs!$C$13,'Falls Diary'!F723&lt;=Graphs!$C$14),"yes","no"))</f>
        <v/>
      </c>
      <c r="K723" s="119" t="str">
        <f>IF('Falls Diary'!F723="","",(IF(Graphs!$C$15="all","yes",(IF(Graphs!$C$15=Table6[[#This Row],[Resident''s name]],"yes","no")))))</f>
        <v/>
      </c>
      <c r="L723" s="119" t="str">
        <f t="shared" si="60"/>
        <v/>
      </c>
      <c r="M723" s="120"/>
      <c r="N723" s="121" t="str">
        <f t="shared" si="61"/>
        <v/>
      </c>
      <c r="O723" s="113"/>
      <c r="P723" s="128"/>
      <c r="Q723" s="125"/>
      <c r="R723" s="83"/>
      <c r="S723" s="125"/>
      <c r="T723" s="83"/>
      <c r="U723" s="83"/>
      <c r="V723" s="83"/>
      <c r="W723" s="125"/>
      <c r="X723" s="63"/>
      <c r="Y723" s="125"/>
      <c r="Z723" s="125"/>
      <c r="AA723" s="126"/>
    </row>
    <row r="724" spans="1:27">
      <c r="A724" s="112"/>
      <c r="B724" s="83"/>
      <c r="C724" s="83"/>
      <c r="D724" s="191" t="s">
        <v>150</v>
      </c>
      <c r="E724" s="114" t="str">
        <f>IF(D724="","",(VLOOKUP(D724,'ENTER your residents names, etc'!$B$7:$C$256,2,FALSE)))</f>
        <v/>
      </c>
      <c r="F724" s="115"/>
      <c r="G724" s="116" t="str">
        <f t="shared" si="58"/>
        <v/>
      </c>
      <c r="H724" s="117" t="str">
        <f t="shared" si="59"/>
        <v/>
      </c>
      <c r="I724" s="118" t="str">
        <f t="shared" si="62"/>
        <v/>
      </c>
      <c r="J724" s="119" t="str">
        <f>IF('Falls Diary'!F724="","",IF(AND('Falls Diary'!F724&gt;=Graphs!$C$13,'Falls Diary'!F724&lt;=Graphs!$C$14),"yes","no"))</f>
        <v/>
      </c>
      <c r="K724" s="119" t="str">
        <f>IF('Falls Diary'!F724="","",(IF(Graphs!$C$15="all","yes",(IF(Graphs!$C$15=Table6[[#This Row],[Resident''s name]],"yes","no")))))</f>
        <v/>
      </c>
      <c r="L724" s="119" t="str">
        <f t="shared" si="60"/>
        <v/>
      </c>
      <c r="M724" s="120"/>
      <c r="N724" s="121" t="str">
        <f t="shared" si="61"/>
        <v/>
      </c>
      <c r="O724" s="113"/>
      <c r="P724" s="128"/>
      <c r="Q724" s="125"/>
      <c r="R724" s="83"/>
      <c r="S724" s="125"/>
      <c r="T724" s="83"/>
      <c r="U724" s="83"/>
      <c r="V724" s="83"/>
      <c r="W724" s="125"/>
      <c r="X724" s="63"/>
      <c r="Y724" s="125"/>
      <c r="Z724" s="125"/>
      <c r="AA724" s="126"/>
    </row>
    <row r="725" spans="1:27">
      <c r="A725" s="112"/>
      <c r="B725" s="83"/>
      <c r="C725" s="83"/>
      <c r="D725" s="191" t="s">
        <v>150</v>
      </c>
      <c r="E725" s="114" t="str">
        <f>IF(D725="","",(VLOOKUP(D725,'ENTER your residents names, etc'!$B$7:$C$256,2,FALSE)))</f>
        <v/>
      </c>
      <c r="F725" s="115"/>
      <c r="G725" s="116" t="str">
        <f t="shared" si="58"/>
        <v/>
      </c>
      <c r="H725" s="117" t="str">
        <f t="shared" si="59"/>
        <v/>
      </c>
      <c r="I725" s="118" t="str">
        <f t="shared" si="62"/>
        <v/>
      </c>
      <c r="J725" s="119" t="str">
        <f>IF('Falls Diary'!F725="","",IF(AND('Falls Diary'!F725&gt;=Graphs!$C$13,'Falls Diary'!F725&lt;=Graphs!$C$14),"yes","no"))</f>
        <v/>
      </c>
      <c r="K725" s="119" t="str">
        <f>IF('Falls Diary'!F725="","",(IF(Graphs!$C$15="all","yes",(IF(Graphs!$C$15=Table6[[#This Row],[Resident''s name]],"yes","no")))))</f>
        <v/>
      </c>
      <c r="L725" s="119" t="str">
        <f t="shared" si="60"/>
        <v/>
      </c>
      <c r="M725" s="120"/>
      <c r="N725" s="121" t="str">
        <f t="shared" si="61"/>
        <v/>
      </c>
      <c r="O725" s="113"/>
      <c r="P725" s="128"/>
      <c r="Q725" s="125"/>
      <c r="R725" s="83"/>
      <c r="S725" s="125"/>
      <c r="T725" s="83"/>
      <c r="U725" s="83"/>
      <c r="V725" s="83"/>
      <c r="W725" s="125"/>
      <c r="X725" s="63"/>
      <c r="Y725" s="125"/>
      <c r="Z725" s="125"/>
      <c r="AA725" s="126"/>
    </row>
    <row r="726" spans="1:27">
      <c r="A726" s="112"/>
      <c r="B726" s="83"/>
      <c r="C726" s="83"/>
      <c r="D726" s="191" t="s">
        <v>150</v>
      </c>
      <c r="E726" s="114" t="str">
        <f>IF(D726="","",(VLOOKUP(D726,'ENTER your residents names, etc'!$B$7:$C$256,2,FALSE)))</f>
        <v/>
      </c>
      <c r="F726" s="115"/>
      <c r="G726" s="116" t="str">
        <f t="shared" si="58"/>
        <v/>
      </c>
      <c r="H726" s="117" t="str">
        <f t="shared" si="59"/>
        <v/>
      </c>
      <c r="I726" s="118" t="str">
        <f t="shared" si="62"/>
        <v/>
      </c>
      <c r="J726" s="119" t="str">
        <f>IF('Falls Diary'!F726="","",IF(AND('Falls Diary'!F726&gt;=Graphs!$C$13,'Falls Diary'!F726&lt;=Graphs!$C$14),"yes","no"))</f>
        <v/>
      </c>
      <c r="K726" s="119" t="str">
        <f>IF('Falls Diary'!F726="","",(IF(Graphs!$C$15="all","yes",(IF(Graphs!$C$15=Table6[[#This Row],[Resident''s name]],"yes","no")))))</f>
        <v/>
      </c>
      <c r="L726" s="119" t="str">
        <f t="shared" si="60"/>
        <v/>
      </c>
      <c r="M726" s="120"/>
      <c r="N726" s="121" t="str">
        <f t="shared" si="61"/>
        <v/>
      </c>
      <c r="O726" s="113"/>
      <c r="P726" s="128"/>
      <c r="Q726" s="125"/>
      <c r="R726" s="83"/>
      <c r="S726" s="125"/>
      <c r="T726" s="83"/>
      <c r="U726" s="83"/>
      <c r="V726" s="83"/>
      <c r="W726" s="125"/>
      <c r="X726" s="63"/>
      <c r="Y726" s="125"/>
      <c r="Z726" s="125"/>
      <c r="AA726" s="126"/>
    </row>
    <row r="727" spans="1:27">
      <c r="A727" s="112"/>
      <c r="B727" s="83"/>
      <c r="C727" s="83"/>
      <c r="D727" s="191" t="s">
        <v>150</v>
      </c>
      <c r="E727" s="114" t="str">
        <f>IF(D727="","",(VLOOKUP(D727,'ENTER your residents names, etc'!$B$7:$C$256,2,FALSE)))</f>
        <v/>
      </c>
      <c r="F727" s="115"/>
      <c r="G727" s="116" t="str">
        <f t="shared" si="58"/>
        <v/>
      </c>
      <c r="H727" s="117" t="str">
        <f t="shared" si="59"/>
        <v/>
      </c>
      <c r="I727" s="118" t="str">
        <f t="shared" si="62"/>
        <v/>
      </c>
      <c r="J727" s="119" t="str">
        <f>IF('Falls Diary'!F727="","",IF(AND('Falls Diary'!F727&gt;=Graphs!$C$13,'Falls Diary'!F727&lt;=Graphs!$C$14),"yes","no"))</f>
        <v/>
      </c>
      <c r="K727" s="119" t="str">
        <f>IF('Falls Diary'!F727="","",(IF(Graphs!$C$15="all","yes",(IF(Graphs!$C$15=Table6[[#This Row],[Resident''s name]],"yes","no")))))</f>
        <v/>
      </c>
      <c r="L727" s="119" t="str">
        <f t="shared" si="60"/>
        <v/>
      </c>
      <c r="M727" s="120"/>
      <c r="N727" s="121" t="str">
        <f t="shared" si="61"/>
        <v/>
      </c>
      <c r="O727" s="113"/>
      <c r="P727" s="128"/>
      <c r="Q727" s="125"/>
      <c r="R727" s="83"/>
      <c r="S727" s="125"/>
      <c r="T727" s="83"/>
      <c r="U727" s="83"/>
      <c r="V727" s="83"/>
      <c r="W727" s="125"/>
      <c r="X727" s="63"/>
      <c r="Y727" s="125"/>
      <c r="Z727" s="125"/>
      <c r="AA727" s="126"/>
    </row>
    <row r="728" spans="1:27">
      <c r="A728" s="112"/>
      <c r="B728" s="83"/>
      <c r="C728" s="83"/>
      <c r="D728" s="191" t="s">
        <v>150</v>
      </c>
      <c r="E728" s="114" t="str">
        <f>IF(D728="","",(VLOOKUP(D728,'ENTER your residents names, etc'!$B$7:$C$256,2,FALSE)))</f>
        <v/>
      </c>
      <c r="F728" s="115"/>
      <c r="G728" s="116" t="str">
        <f t="shared" si="58"/>
        <v/>
      </c>
      <c r="H728" s="117" t="str">
        <f t="shared" si="59"/>
        <v/>
      </c>
      <c r="I728" s="118" t="str">
        <f t="shared" si="62"/>
        <v/>
      </c>
      <c r="J728" s="119" t="str">
        <f>IF('Falls Diary'!F728="","",IF(AND('Falls Diary'!F728&gt;=Graphs!$C$13,'Falls Diary'!F728&lt;=Graphs!$C$14),"yes","no"))</f>
        <v/>
      </c>
      <c r="K728" s="119" t="str">
        <f>IF('Falls Diary'!F728="","",(IF(Graphs!$C$15="all","yes",(IF(Graphs!$C$15=Table6[[#This Row],[Resident''s name]],"yes","no")))))</f>
        <v/>
      </c>
      <c r="L728" s="119" t="str">
        <f t="shared" si="60"/>
        <v/>
      </c>
      <c r="M728" s="120"/>
      <c r="N728" s="121" t="str">
        <f t="shared" si="61"/>
        <v/>
      </c>
      <c r="O728" s="113"/>
      <c r="P728" s="128"/>
      <c r="Q728" s="125"/>
      <c r="R728" s="83"/>
      <c r="S728" s="125"/>
      <c r="T728" s="83"/>
      <c r="U728" s="83"/>
      <c r="V728" s="83"/>
      <c r="W728" s="125"/>
      <c r="X728" s="63"/>
      <c r="Y728" s="125"/>
      <c r="Z728" s="125"/>
      <c r="AA728" s="126"/>
    </row>
    <row r="729" spans="1:27">
      <c r="A729" s="112"/>
      <c r="B729" s="83"/>
      <c r="C729" s="83"/>
      <c r="D729" s="191" t="s">
        <v>150</v>
      </c>
      <c r="E729" s="114" t="str">
        <f>IF(D729="","",(VLOOKUP(D729,'ENTER your residents names, etc'!$B$7:$C$256,2,FALSE)))</f>
        <v/>
      </c>
      <c r="F729" s="115"/>
      <c r="G729" s="116" t="str">
        <f t="shared" si="58"/>
        <v/>
      </c>
      <c r="H729" s="117" t="str">
        <f t="shared" si="59"/>
        <v/>
      </c>
      <c r="I729" s="118" t="str">
        <f t="shared" si="62"/>
        <v/>
      </c>
      <c r="J729" s="119" t="str">
        <f>IF('Falls Diary'!F729="","",IF(AND('Falls Diary'!F729&gt;=Graphs!$C$13,'Falls Diary'!F729&lt;=Graphs!$C$14),"yes","no"))</f>
        <v/>
      </c>
      <c r="K729" s="119" t="str">
        <f>IF('Falls Diary'!F729="","",(IF(Graphs!$C$15="all","yes",(IF(Graphs!$C$15=Table6[[#This Row],[Resident''s name]],"yes","no")))))</f>
        <v/>
      </c>
      <c r="L729" s="119" t="str">
        <f t="shared" si="60"/>
        <v/>
      </c>
      <c r="M729" s="120"/>
      <c r="N729" s="121" t="str">
        <f t="shared" si="61"/>
        <v/>
      </c>
      <c r="O729" s="113"/>
      <c r="P729" s="128"/>
      <c r="Q729" s="125"/>
      <c r="R729" s="83"/>
      <c r="S729" s="125"/>
      <c r="T729" s="83"/>
      <c r="U729" s="83"/>
      <c r="V729" s="83"/>
      <c r="W729" s="125"/>
      <c r="X729" s="63"/>
      <c r="Y729" s="125"/>
      <c r="Z729" s="125"/>
      <c r="AA729" s="126"/>
    </row>
    <row r="730" spans="1:27">
      <c r="A730" s="112"/>
      <c r="B730" s="83"/>
      <c r="C730" s="83"/>
      <c r="D730" s="191" t="s">
        <v>150</v>
      </c>
      <c r="E730" s="114" t="str">
        <f>IF(D730="","",(VLOOKUP(D730,'ENTER your residents names, etc'!$B$7:$C$256,2,FALSE)))</f>
        <v/>
      </c>
      <c r="F730" s="115"/>
      <c r="G730" s="116" t="str">
        <f t="shared" si="58"/>
        <v/>
      </c>
      <c r="H730" s="117" t="str">
        <f t="shared" si="59"/>
        <v/>
      </c>
      <c r="I730" s="118" t="str">
        <f t="shared" si="62"/>
        <v/>
      </c>
      <c r="J730" s="119" t="str">
        <f>IF('Falls Diary'!F730="","",IF(AND('Falls Diary'!F730&gt;=Graphs!$C$13,'Falls Diary'!F730&lt;=Graphs!$C$14),"yes","no"))</f>
        <v/>
      </c>
      <c r="K730" s="119" t="str">
        <f>IF('Falls Diary'!F730="","",(IF(Graphs!$C$15="all","yes",(IF(Graphs!$C$15=Table6[[#This Row],[Resident''s name]],"yes","no")))))</f>
        <v/>
      </c>
      <c r="L730" s="119" t="str">
        <f t="shared" si="60"/>
        <v/>
      </c>
      <c r="M730" s="120"/>
      <c r="N730" s="121" t="str">
        <f t="shared" si="61"/>
        <v/>
      </c>
      <c r="O730" s="113"/>
      <c r="P730" s="128"/>
      <c r="Q730" s="125"/>
      <c r="R730" s="83"/>
      <c r="S730" s="125"/>
      <c r="T730" s="83"/>
      <c r="U730" s="83"/>
      <c r="V730" s="83"/>
      <c r="W730" s="125"/>
      <c r="X730" s="63"/>
      <c r="Y730" s="125"/>
      <c r="Z730" s="125"/>
      <c r="AA730" s="126"/>
    </row>
    <row r="731" spans="1:27">
      <c r="A731" s="112"/>
      <c r="B731" s="83"/>
      <c r="C731" s="83"/>
      <c r="D731" s="191" t="s">
        <v>150</v>
      </c>
      <c r="E731" s="114" t="str">
        <f>IF(D731="","",(VLOOKUP(D731,'ENTER your residents names, etc'!$B$7:$C$256,2,FALSE)))</f>
        <v/>
      </c>
      <c r="F731" s="115"/>
      <c r="G731" s="116" t="str">
        <f t="shared" si="58"/>
        <v/>
      </c>
      <c r="H731" s="117" t="str">
        <f t="shared" si="59"/>
        <v/>
      </c>
      <c r="I731" s="118" t="str">
        <f t="shared" si="62"/>
        <v/>
      </c>
      <c r="J731" s="119" t="str">
        <f>IF('Falls Diary'!F731="","",IF(AND('Falls Diary'!F731&gt;=Graphs!$C$13,'Falls Diary'!F731&lt;=Graphs!$C$14),"yes","no"))</f>
        <v/>
      </c>
      <c r="K731" s="119" t="str">
        <f>IF('Falls Diary'!F731="","",(IF(Graphs!$C$15="all","yes",(IF(Graphs!$C$15=Table6[[#This Row],[Resident''s name]],"yes","no")))))</f>
        <v/>
      </c>
      <c r="L731" s="119" t="str">
        <f t="shared" si="60"/>
        <v/>
      </c>
      <c r="M731" s="120"/>
      <c r="N731" s="121" t="str">
        <f t="shared" si="61"/>
        <v/>
      </c>
      <c r="O731" s="113"/>
      <c r="P731" s="128"/>
      <c r="Q731" s="125"/>
      <c r="R731" s="83"/>
      <c r="S731" s="125"/>
      <c r="T731" s="83"/>
      <c r="U731" s="83"/>
      <c r="V731" s="83"/>
      <c r="W731" s="125"/>
      <c r="X731" s="63"/>
      <c r="Y731" s="125"/>
      <c r="Z731" s="125"/>
      <c r="AA731" s="126"/>
    </row>
    <row r="732" spans="1:27">
      <c r="A732" s="112"/>
      <c r="B732" s="83"/>
      <c r="C732" s="83"/>
      <c r="D732" s="191" t="s">
        <v>150</v>
      </c>
      <c r="E732" s="114" t="str">
        <f>IF(D732="","",(VLOOKUP(D732,'ENTER your residents names, etc'!$B$7:$C$256,2,FALSE)))</f>
        <v/>
      </c>
      <c r="F732" s="115"/>
      <c r="G732" s="116" t="str">
        <f t="shared" si="58"/>
        <v/>
      </c>
      <c r="H732" s="117" t="str">
        <f t="shared" si="59"/>
        <v/>
      </c>
      <c r="I732" s="118" t="str">
        <f t="shared" si="62"/>
        <v/>
      </c>
      <c r="J732" s="119" t="str">
        <f>IF('Falls Diary'!F732="","",IF(AND('Falls Diary'!F732&gt;=Graphs!$C$13,'Falls Diary'!F732&lt;=Graphs!$C$14),"yes","no"))</f>
        <v/>
      </c>
      <c r="K732" s="119" t="str">
        <f>IF('Falls Diary'!F732="","",(IF(Graphs!$C$15="all","yes",(IF(Graphs!$C$15=Table6[[#This Row],[Resident''s name]],"yes","no")))))</f>
        <v/>
      </c>
      <c r="L732" s="119" t="str">
        <f t="shared" si="60"/>
        <v/>
      </c>
      <c r="M732" s="120"/>
      <c r="N732" s="121" t="str">
        <f t="shared" si="61"/>
        <v/>
      </c>
      <c r="O732" s="113"/>
      <c r="P732" s="128"/>
      <c r="Q732" s="125"/>
      <c r="R732" s="83"/>
      <c r="S732" s="125"/>
      <c r="T732" s="83"/>
      <c r="U732" s="83"/>
      <c r="V732" s="83"/>
      <c r="W732" s="125"/>
      <c r="X732" s="63"/>
      <c r="Y732" s="125"/>
      <c r="Z732" s="125"/>
      <c r="AA732" s="126"/>
    </row>
    <row r="733" spans="1:27">
      <c r="A733" s="112"/>
      <c r="B733" s="83"/>
      <c r="C733" s="83"/>
      <c r="D733" s="191" t="s">
        <v>150</v>
      </c>
      <c r="E733" s="114" t="str">
        <f>IF(D733="","",(VLOOKUP(D733,'ENTER your residents names, etc'!$B$7:$C$256,2,FALSE)))</f>
        <v/>
      </c>
      <c r="F733" s="115"/>
      <c r="G733" s="116" t="str">
        <f t="shared" si="58"/>
        <v/>
      </c>
      <c r="H733" s="117" t="str">
        <f t="shared" si="59"/>
        <v/>
      </c>
      <c r="I733" s="118" t="str">
        <f t="shared" si="62"/>
        <v/>
      </c>
      <c r="J733" s="119" t="str">
        <f>IF('Falls Diary'!F733="","",IF(AND('Falls Diary'!F733&gt;=Graphs!$C$13,'Falls Diary'!F733&lt;=Graphs!$C$14),"yes","no"))</f>
        <v/>
      </c>
      <c r="K733" s="119" t="str">
        <f>IF('Falls Diary'!F733="","",(IF(Graphs!$C$15="all","yes",(IF(Graphs!$C$15=Table6[[#This Row],[Resident''s name]],"yes","no")))))</f>
        <v/>
      </c>
      <c r="L733" s="119" t="str">
        <f t="shared" si="60"/>
        <v/>
      </c>
      <c r="M733" s="120"/>
      <c r="N733" s="121" t="str">
        <f t="shared" si="61"/>
        <v/>
      </c>
      <c r="O733" s="113"/>
      <c r="P733" s="128"/>
      <c r="Q733" s="125"/>
      <c r="R733" s="83"/>
      <c r="S733" s="125"/>
      <c r="T733" s="83"/>
      <c r="U733" s="83"/>
      <c r="V733" s="83"/>
      <c r="W733" s="125"/>
      <c r="X733" s="63"/>
      <c r="Y733" s="125"/>
      <c r="Z733" s="125"/>
      <c r="AA733" s="126"/>
    </row>
    <row r="734" spans="1:27">
      <c r="A734" s="112"/>
      <c r="B734" s="83"/>
      <c r="C734" s="83"/>
      <c r="D734" s="191" t="s">
        <v>150</v>
      </c>
      <c r="E734" s="114" t="str">
        <f>IF(D734="","",(VLOOKUP(D734,'ENTER your residents names, etc'!$B$7:$C$256,2,FALSE)))</f>
        <v/>
      </c>
      <c r="F734" s="115"/>
      <c r="G734" s="116" t="str">
        <f t="shared" si="58"/>
        <v/>
      </c>
      <c r="H734" s="117" t="str">
        <f t="shared" si="59"/>
        <v/>
      </c>
      <c r="I734" s="118" t="str">
        <f t="shared" si="62"/>
        <v/>
      </c>
      <c r="J734" s="119" t="str">
        <f>IF('Falls Diary'!F734="","",IF(AND('Falls Diary'!F734&gt;=Graphs!$C$13,'Falls Diary'!F734&lt;=Graphs!$C$14),"yes","no"))</f>
        <v/>
      </c>
      <c r="K734" s="119" t="str">
        <f>IF('Falls Diary'!F734="","",(IF(Graphs!$C$15="all","yes",(IF(Graphs!$C$15=Table6[[#This Row],[Resident''s name]],"yes","no")))))</f>
        <v/>
      </c>
      <c r="L734" s="119" t="str">
        <f t="shared" si="60"/>
        <v/>
      </c>
      <c r="M734" s="120"/>
      <c r="N734" s="121" t="str">
        <f t="shared" si="61"/>
        <v/>
      </c>
      <c r="O734" s="113"/>
      <c r="P734" s="128"/>
      <c r="Q734" s="125"/>
      <c r="R734" s="83"/>
      <c r="S734" s="125"/>
      <c r="T734" s="83"/>
      <c r="U734" s="83"/>
      <c r="V734" s="83"/>
      <c r="W734" s="125"/>
      <c r="X734" s="63"/>
      <c r="Y734" s="125"/>
      <c r="Z734" s="125"/>
      <c r="AA734" s="126"/>
    </row>
    <row r="735" spans="1:27">
      <c r="A735" s="112"/>
      <c r="B735" s="83"/>
      <c r="C735" s="83"/>
      <c r="D735" s="191" t="s">
        <v>150</v>
      </c>
      <c r="E735" s="114" t="str">
        <f>IF(D735="","",(VLOOKUP(D735,'ENTER your residents names, etc'!$B$7:$C$256,2,FALSE)))</f>
        <v/>
      </c>
      <c r="F735" s="115"/>
      <c r="G735" s="116" t="str">
        <f t="shared" si="58"/>
        <v/>
      </c>
      <c r="H735" s="117" t="str">
        <f t="shared" si="59"/>
        <v/>
      </c>
      <c r="I735" s="118" t="str">
        <f t="shared" si="62"/>
        <v/>
      </c>
      <c r="J735" s="119" t="str">
        <f>IF('Falls Diary'!F735="","",IF(AND('Falls Diary'!F735&gt;=Graphs!$C$13,'Falls Diary'!F735&lt;=Graphs!$C$14),"yes","no"))</f>
        <v/>
      </c>
      <c r="K735" s="119" t="str">
        <f>IF('Falls Diary'!F735="","",(IF(Graphs!$C$15="all","yes",(IF(Graphs!$C$15=Table6[[#This Row],[Resident''s name]],"yes","no")))))</f>
        <v/>
      </c>
      <c r="L735" s="119" t="str">
        <f t="shared" si="60"/>
        <v/>
      </c>
      <c r="M735" s="120"/>
      <c r="N735" s="121" t="str">
        <f t="shared" si="61"/>
        <v/>
      </c>
      <c r="O735" s="113"/>
      <c r="P735" s="128"/>
      <c r="Q735" s="125"/>
      <c r="R735" s="83"/>
      <c r="S735" s="125"/>
      <c r="T735" s="83"/>
      <c r="U735" s="83"/>
      <c r="V735" s="83"/>
      <c r="W735" s="125"/>
      <c r="X735" s="63"/>
      <c r="Y735" s="125"/>
      <c r="Z735" s="125"/>
      <c r="AA735" s="126"/>
    </row>
    <row r="736" spans="1:27">
      <c r="A736" s="112"/>
      <c r="B736" s="83"/>
      <c r="C736" s="83"/>
      <c r="D736" s="191" t="s">
        <v>150</v>
      </c>
      <c r="E736" s="114" t="str">
        <f>IF(D736="","",(VLOOKUP(D736,'ENTER your residents names, etc'!$B$7:$C$256,2,FALSE)))</f>
        <v/>
      </c>
      <c r="F736" s="115"/>
      <c r="G736" s="116" t="str">
        <f t="shared" si="58"/>
        <v/>
      </c>
      <c r="H736" s="117" t="str">
        <f t="shared" si="59"/>
        <v/>
      </c>
      <c r="I736" s="118" t="str">
        <f t="shared" si="62"/>
        <v/>
      </c>
      <c r="J736" s="119" t="str">
        <f>IF('Falls Diary'!F736="","",IF(AND('Falls Diary'!F736&gt;=Graphs!$C$13,'Falls Diary'!F736&lt;=Graphs!$C$14),"yes","no"))</f>
        <v/>
      </c>
      <c r="K736" s="119" t="str">
        <f>IF('Falls Diary'!F736="","",(IF(Graphs!$C$15="all","yes",(IF(Graphs!$C$15=Table6[[#This Row],[Resident''s name]],"yes","no")))))</f>
        <v/>
      </c>
      <c r="L736" s="119" t="str">
        <f t="shared" si="60"/>
        <v/>
      </c>
      <c r="M736" s="120"/>
      <c r="N736" s="121" t="str">
        <f t="shared" si="61"/>
        <v/>
      </c>
      <c r="O736" s="113"/>
      <c r="P736" s="128"/>
      <c r="Q736" s="125"/>
      <c r="R736" s="83"/>
      <c r="S736" s="125"/>
      <c r="T736" s="83"/>
      <c r="U736" s="83"/>
      <c r="V736" s="83"/>
      <c r="W736" s="125"/>
      <c r="X736" s="63"/>
      <c r="Y736" s="125"/>
      <c r="Z736" s="125"/>
      <c r="AA736" s="126"/>
    </row>
    <row r="737" spans="1:27">
      <c r="A737" s="112"/>
      <c r="B737" s="83"/>
      <c r="C737" s="83"/>
      <c r="D737" s="191" t="s">
        <v>150</v>
      </c>
      <c r="E737" s="114" t="str">
        <f>IF(D737="","",(VLOOKUP(D737,'ENTER your residents names, etc'!$B$7:$C$256,2,FALSE)))</f>
        <v/>
      </c>
      <c r="F737" s="115"/>
      <c r="G737" s="116" t="str">
        <f t="shared" si="58"/>
        <v/>
      </c>
      <c r="H737" s="117" t="str">
        <f t="shared" si="59"/>
        <v/>
      </c>
      <c r="I737" s="118" t="str">
        <f t="shared" si="62"/>
        <v/>
      </c>
      <c r="J737" s="119" t="str">
        <f>IF('Falls Diary'!F737="","",IF(AND('Falls Diary'!F737&gt;=Graphs!$C$13,'Falls Diary'!F737&lt;=Graphs!$C$14),"yes","no"))</f>
        <v/>
      </c>
      <c r="K737" s="119" t="str">
        <f>IF('Falls Diary'!F737="","",(IF(Graphs!$C$15="all","yes",(IF(Graphs!$C$15=Table6[[#This Row],[Resident''s name]],"yes","no")))))</f>
        <v/>
      </c>
      <c r="L737" s="119" t="str">
        <f t="shared" si="60"/>
        <v/>
      </c>
      <c r="M737" s="120"/>
      <c r="N737" s="121" t="str">
        <f t="shared" si="61"/>
        <v/>
      </c>
      <c r="O737" s="113"/>
      <c r="P737" s="128"/>
      <c r="Q737" s="125"/>
      <c r="R737" s="83"/>
      <c r="S737" s="125"/>
      <c r="T737" s="83"/>
      <c r="U737" s="83"/>
      <c r="V737" s="83"/>
      <c r="W737" s="125"/>
      <c r="X737" s="63"/>
      <c r="Y737" s="125"/>
      <c r="Z737" s="125"/>
      <c r="AA737" s="126"/>
    </row>
    <row r="738" spans="1:27">
      <c r="A738" s="112"/>
      <c r="B738" s="83"/>
      <c r="C738" s="83"/>
      <c r="D738" s="191" t="s">
        <v>150</v>
      </c>
      <c r="E738" s="114" t="str">
        <f>IF(D738="","",(VLOOKUP(D738,'ENTER your residents names, etc'!$B$7:$C$256,2,FALSE)))</f>
        <v/>
      </c>
      <c r="F738" s="115"/>
      <c r="G738" s="116" t="str">
        <f t="shared" si="58"/>
        <v/>
      </c>
      <c r="H738" s="117" t="str">
        <f t="shared" si="59"/>
        <v/>
      </c>
      <c r="I738" s="118" t="str">
        <f t="shared" si="62"/>
        <v/>
      </c>
      <c r="J738" s="119" t="str">
        <f>IF('Falls Diary'!F738="","",IF(AND('Falls Diary'!F738&gt;=Graphs!$C$13,'Falls Diary'!F738&lt;=Graphs!$C$14),"yes","no"))</f>
        <v/>
      </c>
      <c r="K738" s="119" t="str">
        <f>IF('Falls Diary'!F738="","",(IF(Graphs!$C$15="all","yes",(IF(Graphs!$C$15=Table6[[#This Row],[Resident''s name]],"yes","no")))))</f>
        <v/>
      </c>
      <c r="L738" s="119" t="str">
        <f t="shared" si="60"/>
        <v/>
      </c>
      <c r="M738" s="120"/>
      <c r="N738" s="121" t="str">
        <f t="shared" si="61"/>
        <v/>
      </c>
      <c r="O738" s="113"/>
      <c r="P738" s="128"/>
      <c r="Q738" s="125"/>
      <c r="R738" s="83"/>
      <c r="S738" s="125"/>
      <c r="T738" s="83"/>
      <c r="U738" s="83"/>
      <c r="V738" s="83"/>
      <c r="W738" s="125"/>
      <c r="X738" s="63"/>
      <c r="Y738" s="125"/>
      <c r="Z738" s="125"/>
      <c r="AA738" s="126"/>
    </row>
    <row r="739" spans="1:27">
      <c r="A739" s="112"/>
      <c r="B739" s="83"/>
      <c r="C739" s="83"/>
      <c r="D739" s="191" t="s">
        <v>150</v>
      </c>
      <c r="E739" s="114" t="str">
        <f>IF(D739="","",(VLOOKUP(D739,'ENTER your residents names, etc'!$B$7:$C$256,2,FALSE)))</f>
        <v/>
      </c>
      <c r="F739" s="115"/>
      <c r="G739" s="116" t="str">
        <f t="shared" si="58"/>
        <v/>
      </c>
      <c r="H739" s="117" t="str">
        <f t="shared" si="59"/>
        <v/>
      </c>
      <c r="I739" s="118" t="str">
        <f t="shared" si="62"/>
        <v/>
      </c>
      <c r="J739" s="119" t="str">
        <f>IF('Falls Diary'!F739="","",IF(AND('Falls Diary'!F739&gt;=Graphs!$C$13,'Falls Diary'!F739&lt;=Graphs!$C$14),"yes","no"))</f>
        <v/>
      </c>
      <c r="K739" s="119" t="str">
        <f>IF('Falls Diary'!F739="","",(IF(Graphs!$C$15="all","yes",(IF(Graphs!$C$15=Table6[[#This Row],[Resident''s name]],"yes","no")))))</f>
        <v/>
      </c>
      <c r="L739" s="119" t="str">
        <f t="shared" si="60"/>
        <v/>
      </c>
      <c r="M739" s="120"/>
      <c r="N739" s="121" t="str">
        <f t="shared" si="61"/>
        <v/>
      </c>
      <c r="O739" s="113"/>
      <c r="P739" s="128"/>
      <c r="Q739" s="125"/>
      <c r="R739" s="83"/>
      <c r="S739" s="125"/>
      <c r="T739" s="83"/>
      <c r="U739" s="83"/>
      <c r="V739" s="83"/>
      <c r="W739" s="125"/>
      <c r="X739" s="63"/>
      <c r="Y739" s="125"/>
      <c r="Z739" s="125"/>
      <c r="AA739" s="126"/>
    </row>
    <row r="740" spans="1:27">
      <c r="A740" s="112"/>
      <c r="B740" s="83"/>
      <c r="C740" s="83"/>
      <c r="D740" s="191" t="s">
        <v>150</v>
      </c>
      <c r="E740" s="114" t="str">
        <f>IF(D740="","",(VLOOKUP(D740,'ENTER your residents names, etc'!$B$7:$C$256,2,FALSE)))</f>
        <v/>
      </c>
      <c r="F740" s="115"/>
      <c r="G740" s="116" t="str">
        <f t="shared" si="58"/>
        <v/>
      </c>
      <c r="H740" s="117" t="str">
        <f t="shared" si="59"/>
        <v/>
      </c>
      <c r="I740" s="118" t="str">
        <f t="shared" si="62"/>
        <v/>
      </c>
      <c r="J740" s="119" t="str">
        <f>IF('Falls Diary'!F740="","",IF(AND('Falls Diary'!F740&gt;=Graphs!$C$13,'Falls Diary'!F740&lt;=Graphs!$C$14),"yes","no"))</f>
        <v/>
      </c>
      <c r="K740" s="119" t="str">
        <f>IF('Falls Diary'!F740="","",(IF(Graphs!$C$15="all","yes",(IF(Graphs!$C$15=Table6[[#This Row],[Resident''s name]],"yes","no")))))</f>
        <v/>
      </c>
      <c r="L740" s="119" t="str">
        <f t="shared" si="60"/>
        <v/>
      </c>
      <c r="M740" s="120"/>
      <c r="N740" s="121" t="str">
        <f t="shared" si="61"/>
        <v/>
      </c>
      <c r="O740" s="113"/>
      <c r="P740" s="128"/>
      <c r="Q740" s="125"/>
      <c r="R740" s="83"/>
      <c r="S740" s="125"/>
      <c r="T740" s="83"/>
      <c r="U740" s="83"/>
      <c r="V740" s="83"/>
      <c r="W740" s="125"/>
      <c r="X740" s="63"/>
      <c r="Y740" s="125"/>
      <c r="Z740" s="125"/>
      <c r="AA740" s="126"/>
    </row>
    <row r="741" spans="1:27">
      <c r="A741" s="112"/>
      <c r="B741" s="83"/>
      <c r="C741" s="83"/>
      <c r="D741" s="191" t="s">
        <v>150</v>
      </c>
      <c r="E741" s="114" t="str">
        <f>IF(D741="","",(VLOOKUP(D741,'ENTER your residents names, etc'!$B$7:$C$256,2,FALSE)))</f>
        <v/>
      </c>
      <c r="F741" s="115"/>
      <c r="G741" s="116" t="str">
        <f t="shared" si="58"/>
        <v/>
      </c>
      <c r="H741" s="117" t="str">
        <f t="shared" si="59"/>
        <v/>
      </c>
      <c r="I741" s="118" t="str">
        <f t="shared" si="62"/>
        <v/>
      </c>
      <c r="J741" s="119" t="str">
        <f>IF('Falls Diary'!F741="","",IF(AND('Falls Diary'!F741&gt;=Graphs!$C$13,'Falls Diary'!F741&lt;=Graphs!$C$14),"yes","no"))</f>
        <v/>
      </c>
      <c r="K741" s="119" t="str">
        <f>IF('Falls Diary'!F741="","",(IF(Graphs!$C$15="all","yes",(IF(Graphs!$C$15=Table6[[#This Row],[Resident''s name]],"yes","no")))))</f>
        <v/>
      </c>
      <c r="L741" s="119" t="str">
        <f t="shared" si="60"/>
        <v/>
      </c>
      <c r="M741" s="120"/>
      <c r="N741" s="121" t="str">
        <f t="shared" si="61"/>
        <v/>
      </c>
      <c r="O741" s="113"/>
      <c r="P741" s="128"/>
      <c r="Q741" s="125"/>
      <c r="R741" s="83"/>
      <c r="S741" s="125"/>
      <c r="T741" s="83"/>
      <c r="U741" s="83"/>
      <c r="V741" s="83"/>
      <c r="W741" s="125"/>
      <c r="X741" s="63"/>
      <c r="Y741" s="125"/>
      <c r="Z741" s="125"/>
      <c r="AA741" s="126"/>
    </row>
    <row r="742" spans="1:27">
      <c r="A742" s="112"/>
      <c r="B742" s="83"/>
      <c r="C742" s="83"/>
      <c r="D742" s="191" t="s">
        <v>150</v>
      </c>
      <c r="E742" s="114" t="str">
        <f>IF(D742="","",(VLOOKUP(D742,'ENTER your residents names, etc'!$B$7:$C$256,2,FALSE)))</f>
        <v/>
      </c>
      <c r="F742" s="115"/>
      <c r="G742" s="116" t="str">
        <f t="shared" si="58"/>
        <v/>
      </c>
      <c r="H742" s="117" t="str">
        <f t="shared" si="59"/>
        <v/>
      </c>
      <c r="I742" s="118" t="str">
        <f t="shared" si="62"/>
        <v/>
      </c>
      <c r="J742" s="119" t="str">
        <f>IF('Falls Diary'!F742="","",IF(AND('Falls Diary'!F742&gt;=Graphs!$C$13,'Falls Diary'!F742&lt;=Graphs!$C$14),"yes","no"))</f>
        <v/>
      </c>
      <c r="K742" s="119" t="str">
        <f>IF('Falls Diary'!F742="","",(IF(Graphs!$C$15="all","yes",(IF(Graphs!$C$15=Table6[[#This Row],[Resident''s name]],"yes","no")))))</f>
        <v/>
      </c>
      <c r="L742" s="119" t="str">
        <f t="shared" si="60"/>
        <v/>
      </c>
      <c r="M742" s="120"/>
      <c r="N742" s="121" t="str">
        <f t="shared" si="61"/>
        <v/>
      </c>
      <c r="O742" s="113"/>
      <c r="P742" s="128"/>
      <c r="Q742" s="125"/>
      <c r="R742" s="83"/>
      <c r="S742" s="125"/>
      <c r="T742" s="83"/>
      <c r="U742" s="83"/>
      <c r="V742" s="83"/>
      <c r="W742" s="125"/>
      <c r="X742" s="63"/>
      <c r="Y742" s="125"/>
      <c r="Z742" s="125"/>
      <c r="AA742" s="126"/>
    </row>
    <row r="743" spans="1:27">
      <c r="A743" s="112"/>
      <c r="B743" s="83"/>
      <c r="C743" s="83"/>
      <c r="D743" s="191" t="s">
        <v>150</v>
      </c>
      <c r="E743" s="114" t="str">
        <f>IF(D743="","",(VLOOKUP(D743,'ENTER your residents names, etc'!$B$7:$C$256,2,FALSE)))</f>
        <v/>
      </c>
      <c r="F743" s="115"/>
      <c r="G743" s="116" t="str">
        <f t="shared" si="58"/>
        <v/>
      </c>
      <c r="H743" s="117" t="str">
        <f t="shared" si="59"/>
        <v/>
      </c>
      <c r="I743" s="118" t="str">
        <f t="shared" si="62"/>
        <v/>
      </c>
      <c r="J743" s="119" t="str">
        <f>IF('Falls Diary'!F743="","",IF(AND('Falls Diary'!F743&gt;=Graphs!$C$13,'Falls Diary'!F743&lt;=Graphs!$C$14),"yes","no"))</f>
        <v/>
      </c>
      <c r="K743" s="119" t="str">
        <f>IF('Falls Diary'!F743="","",(IF(Graphs!$C$15="all","yes",(IF(Graphs!$C$15=Table6[[#This Row],[Resident''s name]],"yes","no")))))</f>
        <v/>
      </c>
      <c r="L743" s="119" t="str">
        <f t="shared" si="60"/>
        <v/>
      </c>
      <c r="M743" s="120"/>
      <c r="N743" s="121" t="str">
        <f t="shared" si="61"/>
        <v/>
      </c>
      <c r="O743" s="113"/>
      <c r="P743" s="128"/>
      <c r="Q743" s="125"/>
      <c r="R743" s="83"/>
      <c r="S743" s="125"/>
      <c r="T743" s="83"/>
      <c r="U743" s="83"/>
      <c r="V743" s="83"/>
      <c r="W743" s="125"/>
      <c r="X743" s="63"/>
      <c r="Y743" s="125"/>
      <c r="Z743" s="125"/>
      <c r="AA743" s="126"/>
    </row>
    <row r="744" spans="1:27">
      <c r="A744" s="112"/>
      <c r="B744" s="83"/>
      <c r="C744" s="83"/>
      <c r="D744" s="191" t="s">
        <v>150</v>
      </c>
      <c r="E744" s="114" t="str">
        <f>IF(D744="","",(VLOOKUP(D744,'ENTER your residents names, etc'!$B$7:$C$256,2,FALSE)))</f>
        <v/>
      </c>
      <c r="F744" s="115"/>
      <c r="G744" s="116" t="str">
        <f t="shared" si="58"/>
        <v/>
      </c>
      <c r="H744" s="117" t="str">
        <f t="shared" si="59"/>
        <v/>
      </c>
      <c r="I744" s="118" t="str">
        <f t="shared" si="62"/>
        <v/>
      </c>
      <c r="J744" s="119" t="str">
        <f>IF('Falls Diary'!F744="","",IF(AND('Falls Diary'!F744&gt;=Graphs!$C$13,'Falls Diary'!F744&lt;=Graphs!$C$14),"yes","no"))</f>
        <v/>
      </c>
      <c r="K744" s="119" t="str">
        <f>IF('Falls Diary'!F744="","",(IF(Graphs!$C$15="all","yes",(IF(Graphs!$C$15=Table6[[#This Row],[Resident''s name]],"yes","no")))))</f>
        <v/>
      </c>
      <c r="L744" s="119" t="str">
        <f t="shared" si="60"/>
        <v/>
      </c>
      <c r="M744" s="120"/>
      <c r="N744" s="121" t="str">
        <f t="shared" si="61"/>
        <v/>
      </c>
      <c r="O744" s="113"/>
      <c r="P744" s="128"/>
      <c r="Q744" s="125"/>
      <c r="R744" s="83"/>
      <c r="S744" s="125"/>
      <c r="T744" s="83"/>
      <c r="U744" s="83"/>
      <c r="V744" s="83"/>
      <c r="W744" s="125"/>
      <c r="X744" s="63"/>
      <c r="Y744" s="125"/>
      <c r="Z744" s="125"/>
      <c r="AA744" s="126"/>
    </row>
    <row r="745" spans="1:27">
      <c r="A745" s="112"/>
      <c r="B745" s="83"/>
      <c r="C745" s="83"/>
      <c r="D745" s="191" t="s">
        <v>150</v>
      </c>
      <c r="E745" s="114" t="str">
        <f>IF(D745="","",(VLOOKUP(D745,'ENTER your residents names, etc'!$B$7:$C$256,2,FALSE)))</f>
        <v/>
      </c>
      <c r="F745" s="115"/>
      <c r="G745" s="116" t="str">
        <f t="shared" si="58"/>
        <v/>
      </c>
      <c r="H745" s="117" t="str">
        <f t="shared" si="59"/>
        <v/>
      </c>
      <c r="I745" s="118" t="str">
        <f t="shared" si="62"/>
        <v/>
      </c>
      <c r="J745" s="119" t="str">
        <f>IF('Falls Diary'!F745="","",IF(AND('Falls Diary'!F745&gt;=Graphs!$C$13,'Falls Diary'!F745&lt;=Graphs!$C$14),"yes","no"))</f>
        <v/>
      </c>
      <c r="K745" s="119" t="str">
        <f>IF('Falls Diary'!F745="","",(IF(Graphs!$C$15="all","yes",(IF(Graphs!$C$15=Table6[[#This Row],[Resident''s name]],"yes","no")))))</f>
        <v/>
      </c>
      <c r="L745" s="119" t="str">
        <f t="shared" si="60"/>
        <v/>
      </c>
      <c r="M745" s="120"/>
      <c r="N745" s="121" t="str">
        <f t="shared" si="61"/>
        <v/>
      </c>
      <c r="O745" s="113"/>
      <c r="P745" s="128"/>
      <c r="Q745" s="125"/>
      <c r="R745" s="83"/>
      <c r="S745" s="125"/>
      <c r="T745" s="83"/>
      <c r="U745" s="83"/>
      <c r="V745" s="83"/>
      <c r="W745" s="125"/>
      <c r="X745" s="63"/>
      <c r="Y745" s="125"/>
      <c r="Z745" s="125"/>
      <c r="AA745" s="126"/>
    </row>
    <row r="746" spans="1:27">
      <c r="A746" s="112"/>
      <c r="B746" s="83"/>
      <c r="C746" s="83"/>
      <c r="D746" s="191" t="s">
        <v>150</v>
      </c>
      <c r="E746" s="114" t="str">
        <f>IF(D746="","",(VLOOKUP(D746,'ENTER your residents names, etc'!$B$7:$C$256,2,FALSE)))</f>
        <v/>
      </c>
      <c r="F746" s="115"/>
      <c r="G746" s="116" t="str">
        <f t="shared" si="58"/>
        <v/>
      </c>
      <c r="H746" s="117" t="str">
        <f t="shared" si="59"/>
        <v/>
      </c>
      <c r="I746" s="118" t="str">
        <f t="shared" si="62"/>
        <v/>
      </c>
      <c r="J746" s="119" t="str">
        <f>IF('Falls Diary'!F746="","",IF(AND('Falls Diary'!F746&gt;=Graphs!$C$13,'Falls Diary'!F746&lt;=Graphs!$C$14),"yes","no"))</f>
        <v/>
      </c>
      <c r="K746" s="119" t="str">
        <f>IF('Falls Diary'!F746="","",(IF(Graphs!$C$15="all","yes",(IF(Graphs!$C$15=Table6[[#This Row],[Resident''s name]],"yes","no")))))</f>
        <v/>
      </c>
      <c r="L746" s="119" t="str">
        <f t="shared" si="60"/>
        <v/>
      </c>
      <c r="M746" s="120"/>
      <c r="N746" s="121" t="str">
        <f t="shared" si="61"/>
        <v/>
      </c>
      <c r="O746" s="113"/>
      <c r="P746" s="128"/>
      <c r="Q746" s="125"/>
      <c r="R746" s="83"/>
      <c r="S746" s="125"/>
      <c r="T746" s="83"/>
      <c r="U746" s="83"/>
      <c r="V746" s="83"/>
      <c r="W746" s="125"/>
      <c r="X746" s="63"/>
      <c r="Y746" s="125"/>
      <c r="Z746" s="125"/>
      <c r="AA746" s="126"/>
    </row>
    <row r="747" spans="1:27">
      <c r="A747" s="112"/>
      <c r="B747" s="83"/>
      <c r="C747" s="83"/>
      <c r="D747" s="191" t="s">
        <v>150</v>
      </c>
      <c r="E747" s="114" t="str">
        <f>IF(D747="","",(VLOOKUP(D747,'ENTER your residents names, etc'!$B$7:$C$256,2,FALSE)))</f>
        <v/>
      </c>
      <c r="F747" s="115"/>
      <c r="G747" s="116" t="str">
        <f t="shared" si="58"/>
        <v/>
      </c>
      <c r="H747" s="117" t="str">
        <f t="shared" si="59"/>
        <v/>
      </c>
      <c r="I747" s="118" t="str">
        <f t="shared" si="62"/>
        <v/>
      </c>
      <c r="J747" s="119" t="str">
        <f>IF('Falls Diary'!F747="","",IF(AND('Falls Diary'!F747&gt;=Graphs!$C$13,'Falls Diary'!F747&lt;=Graphs!$C$14),"yes","no"))</f>
        <v/>
      </c>
      <c r="K747" s="119" t="str">
        <f>IF('Falls Diary'!F747="","",(IF(Graphs!$C$15="all","yes",(IF(Graphs!$C$15=Table6[[#This Row],[Resident''s name]],"yes","no")))))</f>
        <v/>
      </c>
      <c r="L747" s="119" t="str">
        <f t="shared" si="60"/>
        <v/>
      </c>
      <c r="M747" s="120"/>
      <c r="N747" s="121" t="str">
        <f t="shared" si="61"/>
        <v/>
      </c>
      <c r="O747" s="113"/>
      <c r="P747" s="128"/>
      <c r="Q747" s="125"/>
      <c r="R747" s="83"/>
      <c r="S747" s="125"/>
      <c r="T747" s="83"/>
      <c r="U747" s="83"/>
      <c r="V747" s="83"/>
      <c r="W747" s="125"/>
      <c r="X747" s="63"/>
      <c r="Y747" s="125"/>
      <c r="Z747" s="125"/>
      <c r="AA747" s="126"/>
    </row>
    <row r="748" spans="1:27">
      <c r="A748" s="112"/>
      <c r="B748" s="83"/>
      <c r="C748" s="83"/>
      <c r="D748" s="191" t="s">
        <v>150</v>
      </c>
      <c r="E748" s="114" t="str">
        <f>IF(D748="","",(VLOOKUP(D748,'ENTER your residents names, etc'!$B$7:$C$256,2,FALSE)))</f>
        <v/>
      </c>
      <c r="F748" s="115"/>
      <c r="G748" s="116" t="str">
        <f t="shared" si="58"/>
        <v/>
      </c>
      <c r="H748" s="117" t="str">
        <f t="shared" si="59"/>
        <v/>
      </c>
      <c r="I748" s="118" t="str">
        <f t="shared" si="62"/>
        <v/>
      </c>
      <c r="J748" s="119" t="str">
        <f>IF('Falls Diary'!F748="","",IF(AND('Falls Diary'!F748&gt;=Graphs!$C$13,'Falls Diary'!F748&lt;=Graphs!$C$14),"yes","no"))</f>
        <v/>
      </c>
      <c r="K748" s="119" t="str">
        <f>IF('Falls Diary'!F748="","",(IF(Graphs!$C$15="all","yes",(IF(Graphs!$C$15=Table6[[#This Row],[Resident''s name]],"yes","no")))))</f>
        <v/>
      </c>
      <c r="L748" s="119" t="str">
        <f t="shared" si="60"/>
        <v/>
      </c>
      <c r="M748" s="120"/>
      <c r="N748" s="121" t="str">
        <f t="shared" si="61"/>
        <v/>
      </c>
      <c r="O748" s="113"/>
      <c r="P748" s="128"/>
      <c r="Q748" s="125"/>
      <c r="R748" s="83"/>
      <c r="S748" s="125"/>
      <c r="T748" s="83"/>
      <c r="U748" s="83"/>
      <c r="V748" s="83"/>
      <c r="W748" s="125"/>
      <c r="X748" s="63"/>
      <c r="Y748" s="125"/>
      <c r="Z748" s="125"/>
      <c r="AA748" s="126"/>
    </row>
    <row r="749" spans="1:27">
      <c r="A749" s="112"/>
      <c r="B749" s="83"/>
      <c r="C749" s="83"/>
      <c r="D749" s="191" t="s">
        <v>150</v>
      </c>
      <c r="E749" s="114" t="str">
        <f>IF(D749="","",(VLOOKUP(D749,'ENTER your residents names, etc'!$B$7:$C$256,2,FALSE)))</f>
        <v/>
      </c>
      <c r="F749" s="115"/>
      <c r="G749" s="116" t="str">
        <f t="shared" si="58"/>
        <v/>
      </c>
      <c r="H749" s="117" t="str">
        <f t="shared" si="59"/>
        <v/>
      </c>
      <c r="I749" s="118" t="str">
        <f t="shared" si="62"/>
        <v/>
      </c>
      <c r="J749" s="119" t="str">
        <f>IF('Falls Diary'!F749="","",IF(AND('Falls Diary'!F749&gt;=Graphs!$C$13,'Falls Diary'!F749&lt;=Graphs!$C$14),"yes","no"))</f>
        <v/>
      </c>
      <c r="K749" s="119" t="str">
        <f>IF('Falls Diary'!F749="","",(IF(Graphs!$C$15="all","yes",(IF(Graphs!$C$15=Table6[[#This Row],[Resident''s name]],"yes","no")))))</f>
        <v/>
      </c>
      <c r="L749" s="119" t="str">
        <f t="shared" si="60"/>
        <v/>
      </c>
      <c r="M749" s="120"/>
      <c r="N749" s="121" t="str">
        <f t="shared" si="61"/>
        <v/>
      </c>
      <c r="O749" s="113"/>
      <c r="P749" s="128"/>
      <c r="Q749" s="125"/>
      <c r="R749" s="83"/>
      <c r="S749" s="125"/>
      <c r="T749" s="83"/>
      <c r="U749" s="83"/>
      <c r="V749" s="83"/>
      <c r="W749" s="125"/>
      <c r="X749" s="63"/>
      <c r="Y749" s="125"/>
      <c r="Z749" s="125"/>
      <c r="AA749" s="126"/>
    </row>
    <row r="750" spans="1:27">
      <c r="A750" s="112"/>
      <c r="B750" s="83"/>
      <c r="C750" s="83"/>
      <c r="D750" s="191" t="s">
        <v>150</v>
      </c>
      <c r="E750" s="114" t="str">
        <f>IF(D750="","",(VLOOKUP(D750,'ENTER your residents names, etc'!$B$7:$C$256,2,FALSE)))</f>
        <v/>
      </c>
      <c r="F750" s="115"/>
      <c r="G750" s="116" t="str">
        <f t="shared" si="58"/>
        <v/>
      </c>
      <c r="H750" s="117" t="str">
        <f t="shared" si="59"/>
        <v/>
      </c>
      <c r="I750" s="118" t="str">
        <f t="shared" si="62"/>
        <v/>
      </c>
      <c r="J750" s="119" t="str">
        <f>IF('Falls Diary'!F750="","",IF(AND('Falls Diary'!F750&gt;=Graphs!$C$13,'Falls Diary'!F750&lt;=Graphs!$C$14),"yes","no"))</f>
        <v/>
      </c>
      <c r="K750" s="119" t="str">
        <f>IF('Falls Diary'!F750="","",(IF(Graphs!$C$15="all","yes",(IF(Graphs!$C$15=Table6[[#This Row],[Resident''s name]],"yes","no")))))</f>
        <v/>
      </c>
      <c r="L750" s="119" t="str">
        <f t="shared" si="60"/>
        <v/>
      </c>
      <c r="M750" s="120"/>
      <c r="N750" s="121" t="str">
        <f t="shared" si="61"/>
        <v/>
      </c>
      <c r="O750" s="113"/>
      <c r="P750" s="128"/>
      <c r="Q750" s="125"/>
      <c r="R750" s="83"/>
      <c r="S750" s="125"/>
      <c r="T750" s="83"/>
      <c r="U750" s="83"/>
      <c r="V750" s="83"/>
      <c r="W750" s="125"/>
      <c r="X750" s="63"/>
      <c r="Y750" s="125"/>
      <c r="Z750" s="125"/>
      <c r="AA750" s="126"/>
    </row>
    <row r="751" spans="1:27">
      <c r="A751" s="112"/>
      <c r="B751" s="83"/>
      <c r="C751" s="83"/>
      <c r="D751" s="191" t="s">
        <v>150</v>
      </c>
      <c r="E751" s="114" t="str">
        <f>IF(D751="","",(VLOOKUP(D751,'ENTER your residents names, etc'!$B$7:$C$256,2,FALSE)))</f>
        <v/>
      </c>
      <c r="F751" s="115"/>
      <c r="G751" s="116" t="str">
        <f t="shared" si="58"/>
        <v/>
      </c>
      <c r="H751" s="117" t="str">
        <f t="shared" si="59"/>
        <v/>
      </c>
      <c r="I751" s="118" t="str">
        <f t="shared" si="62"/>
        <v/>
      </c>
      <c r="J751" s="119" t="str">
        <f>IF('Falls Diary'!F751="","",IF(AND('Falls Diary'!F751&gt;=Graphs!$C$13,'Falls Diary'!F751&lt;=Graphs!$C$14),"yes","no"))</f>
        <v/>
      </c>
      <c r="K751" s="119" t="str">
        <f>IF('Falls Diary'!F751="","",(IF(Graphs!$C$15="all","yes",(IF(Graphs!$C$15=Table6[[#This Row],[Resident''s name]],"yes","no")))))</f>
        <v/>
      </c>
      <c r="L751" s="119" t="str">
        <f t="shared" si="60"/>
        <v/>
      </c>
      <c r="M751" s="120"/>
      <c r="N751" s="121" t="str">
        <f t="shared" si="61"/>
        <v/>
      </c>
      <c r="O751" s="113"/>
      <c r="P751" s="128"/>
      <c r="Q751" s="125"/>
      <c r="R751" s="83"/>
      <c r="S751" s="125"/>
      <c r="T751" s="83"/>
      <c r="U751" s="83"/>
      <c r="V751" s="83"/>
      <c r="W751" s="125"/>
      <c r="X751" s="63"/>
      <c r="Y751" s="125"/>
      <c r="Z751" s="125"/>
      <c r="AA751" s="126"/>
    </row>
    <row r="752" spans="1:27">
      <c r="A752" s="112"/>
      <c r="B752" s="83"/>
      <c r="C752" s="83"/>
      <c r="D752" s="191" t="s">
        <v>150</v>
      </c>
      <c r="E752" s="114" t="str">
        <f>IF(D752="","",(VLOOKUP(D752,'ENTER your residents names, etc'!$B$7:$C$256,2,FALSE)))</f>
        <v/>
      </c>
      <c r="F752" s="115"/>
      <c r="G752" s="116" t="str">
        <f t="shared" si="58"/>
        <v/>
      </c>
      <c r="H752" s="117" t="str">
        <f t="shared" si="59"/>
        <v/>
      </c>
      <c r="I752" s="118" t="str">
        <f t="shared" si="62"/>
        <v/>
      </c>
      <c r="J752" s="119" t="str">
        <f>IF('Falls Diary'!F752="","",IF(AND('Falls Diary'!F752&gt;=Graphs!$C$13,'Falls Diary'!F752&lt;=Graphs!$C$14),"yes","no"))</f>
        <v/>
      </c>
      <c r="K752" s="119" t="str">
        <f>IF('Falls Diary'!F752="","",(IF(Graphs!$C$15="all","yes",(IF(Graphs!$C$15=Table6[[#This Row],[Resident''s name]],"yes","no")))))</f>
        <v/>
      </c>
      <c r="L752" s="119" t="str">
        <f t="shared" si="60"/>
        <v/>
      </c>
      <c r="M752" s="120"/>
      <c r="N752" s="121" t="str">
        <f t="shared" si="61"/>
        <v/>
      </c>
      <c r="O752" s="113"/>
      <c r="P752" s="128"/>
      <c r="Q752" s="125"/>
      <c r="R752" s="83"/>
      <c r="S752" s="125"/>
      <c r="T752" s="83"/>
      <c r="U752" s="83"/>
      <c r="V752" s="83"/>
      <c r="W752" s="125"/>
      <c r="X752" s="63"/>
      <c r="Y752" s="125"/>
      <c r="Z752" s="125"/>
      <c r="AA752" s="126"/>
    </row>
    <row r="753" spans="1:27">
      <c r="A753" s="112"/>
      <c r="B753" s="83"/>
      <c r="C753" s="83"/>
      <c r="D753" s="191" t="s">
        <v>150</v>
      </c>
      <c r="E753" s="114" t="str">
        <f>IF(D753="","",(VLOOKUP(D753,'ENTER your residents names, etc'!$B$7:$C$256,2,FALSE)))</f>
        <v/>
      </c>
      <c r="F753" s="115"/>
      <c r="G753" s="116" t="str">
        <f t="shared" si="58"/>
        <v/>
      </c>
      <c r="H753" s="117" t="str">
        <f t="shared" si="59"/>
        <v/>
      </c>
      <c r="I753" s="118" t="str">
        <f t="shared" si="62"/>
        <v/>
      </c>
      <c r="J753" s="119" t="str">
        <f>IF('Falls Diary'!F753="","",IF(AND('Falls Diary'!F753&gt;=Graphs!$C$13,'Falls Diary'!F753&lt;=Graphs!$C$14),"yes","no"))</f>
        <v/>
      </c>
      <c r="K753" s="119" t="str">
        <f>IF('Falls Diary'!F753="","",(IF(Graphs!$C$15="all","yes",(IF(Graphs!$C$15=Table6[[#This Row],[Resident''s name]],"yes","no")))))</f>
        <v/>
      </c>
      <c r="L753" s="119" t="str">
        <f t="shared" si="60"/>
        <v/>
      </c>
      <c r="M753" s="120"/>
      <c r="N753" s="121" t="str">
        <f t="shared" si="61"/>
        <v/>
      </c>
      <c r="O753" s="113"/>
      <c r="P753" s="128"/>
      <c r="Q753" s="125"/>
      <c r="R753" s="83"/>
      <c r="S753" s="125"/>
      <c r="T753" s="83"/>
      <c r="U753" s="83"/>
      <c r="V753" s="83"/>
      <c r="W753" s="125"/>
      <c r="X753" s="63"/>
      <c r="Y753" s="125"/>
      <c r="Z753" s="125"/>
      <c r="AA753" s="126"/>
    </row>
    <row r="754" spans="1:27">
      <c r="A754" s="112"/>
      <c r="B754" s="83"/>
      <c r="C754" s="83"/>
      <c r="D754" s="191" t="s">
        <v>150</v>
      </c>
      <c r="E754" s="114" t="str">
        <f>IF(D754="","",(VLOOKUP(D754,'ENTER your residents names, etc'!$B$7:$C$256,2,FALSE)))</f>
        <v/>
      </c>
      <c r="F754" s="115"/>
      <c r="G754" s="116" t="str">
        <f t="shared" si="58"/>
        <v/>
      </c>
      <c r="H754" s="117" t="str">
        <f t="shared" si="59"/>
        <v/>
      </c>
      <c r="I754" s="118" t="str">
        <f t="shared" si="62"/>
        <v/>
      </c>
      <c r="J754" s="119" t="str">
        <f>IF('Falls Diary'!F754="","",IF(AND('Falls Diary'!F754&gt;=Graphs!$C$13,'Falls Diary'!F754&lt;=Graphs!$C$14),"yes","no"))</f>
        <v/>
      </c>
      <c r="K754" s="119" t="str">
        <f>IF('Falls Diary'!F754="","",(IF(Graphs!$C$15="all","yes",(IF(Graphs!$C$15=Table6[[#This Row],[Resident''s name]],"yes","no")))))</f>
        <v/>
      </c>
      <c r="L754" s="119" t="str">
        <f t="shared" si="60"/>
        <v/>
      </c>
      <c r="M754" s="120"/>
      <c r="N754" s="121" t="str">
        <f t="shared" si="61"/>
        <v/>
      </c>
      <c r="O754" s="113"/>
      <c r="P754" s="128"/>
      <c r="Q754" s="125"/>
      <c r="R754" s="83"/>
      <c r="S754" s="125"/>
      <c r="T754" s="83"/>
      <c r="U754" s="83"/>
      <c r="V754" s="83"/>
      <c r="W754" s="125"/>
      <c r="X754" s="63"/>
      <c r="Y754" s="125"/>
      <c r="Z754" s="125"/>
      <c r="AA754" s="126"/>
    </row>
    <row r="755" spans="1:27">
      <c r="A755" s="112"/>
      <c r="B755" s="83"/>
      <c r="C755" s="83"/>
      <c r="D755" s="191" t="s">
        <v>150</v>
      </c>
      <c r="E755" s="114" t="str">
        <f>IF(D755="","",(VLOOKUP(D755,'ENTER your residents names, etc'!$B$7:$C$256,2,FALSE)))</f>
        <v/>
      </c>
      <c r="F755" s="115"/>
      <c r="G755" s="116" t="str">
        <f t="shared" si="58"/>
        <v/>
      </c>
      <c r="H755" s="117" t="str">
        <f t="shared" si="59"/>
        <v/>
      </c>
      <c r="I755" s="118" t="str">
        <f t="shared" si="62"/>
        <v/>
      </c>
      <c r="J755" s="119" t="str">
        <f>IF('Falls Diary'!F755="","",IF(AND('Falls Diary'!F755&gt;=Graphs!$C$13,'Falls Diary'!F755&lt;=Graphs!$C$14),"yes","no"))</f>
        <v/>
      </c>
      <c r="K755" s="119" t="str">
        <f>IF('Falls Diary'!F755="","",(IF(Graphs!$C$15="all","yes",(IF(Graphs!$C$15=Table6[[#This Row],[Resident''s name]],"yes","no")))))</f>
        <v/>
      </c>
      <c r="L755" s="119" t="str">
        <f t="shared" si="60"/>
        <v/>
      </c>
      <c r="M755" s="120"/>
      <c r="N755" s="121" t="str">
        <f t="shared" si="61"/>
        <v/>
      </c>
      <c r="O755" s="113"/>
      <c r="P755" s="128"/>
      <c r="Q755" s="125"/>
      <c r="R755" s="83"/>
      <c r="S755" s="125"/>
      <c r="T755" s="83"/>
      <c r="U755" s="83"/>
      <c r="V755" s="83"/>
      <c r="W755" s="125"/>
      <c r="X755" s="63"/>
      <c r="Y755" s="125"/>
      <c r="Z755" s="125"/>
      <c r="AA755" s="126"/>
    </row>
    <row r="756" spans="1:27">
      <c r="A756" s="112"/>
      <c r="B756" s="83"/>
      <c r="C756" s="83"/>
      <c r="D756" s="191" t="s">
        <v>150</v>
      </c>
      <c r="E756" s="114" t="str">
        <f>IF(D756="","",(VLOOKUP(D756,'ENTER your residents names, etc'!$B$7:$C$256,2,FALSE)))</f>
        <v/>
      </c>
      <c r="F756" s="115"/>
      <c r="G756" s="116" t="str">
        <f t="shared" ref="G756:G819" si="63">IF(F756="","",CHOOSE(WEEKDAY(F756),"Sunday","Monday","Tuesday","Wednesday","Thursday","Friday","Saturday"))</f>
        <v/>
      </c>
      <c r="H756" s="117" t="str">
        <f t="shared" si="59"/>
        <v/>
      </c>
      <c r="I756" s="118" t="str">
        <f t="shared" si="62"/>
        <v/>
      </c>
      <c r="J756" s="119" t="str">
        <f>IF('Falls Diary'!F756="","",IF(AND('Falls Diary'!F756&gt;=Graphs!$C$13,'Falls Diary'!F756&lt;=Graphs!$C$14),"yes","no"))</f>
        <v/>
      </c>
      <c r="K756" s="119" t="str">
        <f>IF('Falls Diary'!F756="","",(IF(Graphs!$C$15="all","yes",(IF(Graphs!$C$15=Table6[[#This Row],[Resident''s name]],"yes","no")))))</f>
        <v/>
      </c>
      <c r="L756" s="119" t="str">
        <f t="shared" si="60"/>
        <v/>
      </c>
      <c r="M756" s="120"/>
      <c r="N756" s="121" t="str">
        <f t="shared" si="61"/>
        <v/>
      </c>
      <c r="O756" s="113"/>
      <c r="P756" s="128"/>
      <c r="Q756" s="125"/>
      <c r="R756" s="83"/>
      <c r="S756" s="125"/>
      <c r="T756" s="83"/>
      <c r="U756" s="83"/>
      <c r="V756" s="83"/>
      <c r="W756" s="125"/>
      <c r="X756" s="63"/>
      <c r="Y756" s="125"/>
      <c r="Z756" s="125"/>
      <c r="AA756" s="126"/>
    </row>
    <row r="757" spans="1:27">
      <c r="A757" s="112"/>
      <c r="B757" s="83"/>
      <c r="C757" s="83"/>
      <c r="D757" s="191" t="s">
        <v>150</v>
      </c>
      <c r="E757" s="114" t="str">
        <f>IF(D757="","",(VLOOKUP(D757,'ENTER your residents names, etc'!$B$7:$C$256,2,FALSE)))</f>
        <v/>
      </c>
      <c r="F757" s="115"/>
      <c r="G757" s="116" t="str">
        <f t="shared" si="63"/>
        <v/>
      </c>
      <c r="H757" s="117" t="str">
        <f t="shared" si="59"/>
        <v/>
      </c>
      <c r="I757" s="118" t="str">
        <f t="shared" si="62"/>
        <v/>
      </c>
      <c r="J757" s="119" t="str">
        <f>IF('Falls Diary'!F757="","",IF(AND('Falls Diary'!F757&gt;=Graphs!$C$13,'Falls Diary'!F757&lt;=Graphs!$C$14),"yes","no"))</f>
        <v/>
      </c>
      <c r="K757" s="119" t="str">
        <f>IF('Falls Diary'!F757="","",(IF(Graphs!$C$15="all","yes",(IF(Graphs!$C$15=Table6[[#This Row],[Resident''s name]],"yes","no")))))</f>
        <v/>
      </c>
      <c r="L757" s="119" t="str">
        <f t="shared" si="60"/>
        <v/>
      </c>
      <c r="M757" s="120"/>
      <c r="N757" s="121" t="str">
        <f t="shared" si="61"/>
        <v/>
      </c>
      <c r="O757" s="113"/>
      <c r="P757" s="128"/>
      <c r="Q757" s="125"/>
      <c r="R757" s="83"/>
      <c r="S757" s="125"/>
      <c r="T757" s="83"/>
      <c r="U757" s="83"/>
      <c r="V757" s="83"/>
      <c r="W757" s="125"/>
      <c r="X757" s="63"/>
      <c r="Y757" s="125"/>
      <c r="Z757" s="125"/>
      <c r="AA757" s="126"/>
    </row>
    <row r="758" spans="1:27">
      <c r="A758" s="112"/>
      <c r="B758" s="83"/>
      <c r="C758" s="83"/>
      <c r="D758" s="191" t="s">
        <v>150</v>
      </c>
      <c r="E758" s="114" t="str">
        <f>IF(D758="","",(VLOOKUP(D758,'ENTER your residents names, etc'!$B$7:$C$256,2,FALSE)))</f>
        <v/>
      </c>
      <c r="F758" s="115"/>
      <c r="G758" s="116" t="str">
        <f t="shared" si="63"/>
        <v/>
      </c>
      <c r="H758" s="117" t="str">
        <f t="shared" si="59"/>
        <v/>
      </c>
      <c r="I758" s="118" t="str">
        <f t="shared" si="62"/>
        <v/>
      </c>
      <c r="J758" s="119" t="str">
        <f>IF('Falls Diary'!F758="","",IF(AND('Falls Diary'!F758&gt;=Graphs!$C$13,'Falls Diary'!F758&lt;=Graphs!$C$14),"yes","no"))</f>
        <v/>
      </c>
      <c r="K758" s="119" t="str">
        <f>IF('Falls Diary'!F758="","",(IF(Graphs!$C$15="all","yes",(IF(Graphs!$C$15=Table6[[#This Row],[Resident''s name]],"yes","no")))))</f>
        <v/>
      </c>
      <c r="L758" s="119" t="str">
        <f t="shared" si="60"/>
        <v/>
      </c>
      <c r="M758" s="120"/>
      <c r="N758" s="121" t="str">
        <f t="shared" si="61"/>
        <v/>
      </c>
      <c r="O758" s="113"/>
      <c r="P758" s="128"/>
      <c r="Q758" s="125"/>
      <c r="R758" s="83"/>
      <c r="S758" s="125"/>
      <c r="T758" s="83"/>
      <c r="U758" s="83"/>
      <c r="V758" s="83"/>
      <c r="W758" s="125"/>
      <c r="X758" s="63"/>
      <c r="Y758" s="125"/>
      <c r="Z758" s="125"/>
      <c r="AA758" s="126"/>
    </row>
    <row r="759" spans="1:27">
      <c r="A759" s="112"/>
      <c r="B759" s="83"/>
      <c r="C759" s="83"/>
      <c r="D759" s="191" t="s">
        <v>150</v>
      </c>
      <c r="E759" s="114" t="str">
        <f>IF(D759="","",(VLOOKUP(D759,'ENTER your residents names, etc'!$B$7:$C$256,2,FALSE)))</f>
        <v/>
      </c>
      <c r="F759" s="115"/>
      <c r="G759" s="116" t="str">
        <f t="shared" si="63"/>
        <v/>
      </c>
      <c r="H759" s="117" t="str">
        <f t="shared" si="59"/>
        <v/>
      </c>
      <c r="I759" s="118" t="str">
        <f t="shared" si="62"/>
        <v/>
      </c>
      <c r="J759" s="119" t="str">
        <f>IF('Falls Diary'!F759="","",IF(AND('Falls Diary'!F759&gt;=Graphs!$C$13,'Falls Diary'!F759&lt;=Graphs!$C$14),"yes","no"))</f>
        <v/>
      </c>
      <c r="K759" s="119" t="str">
        <f>IF('Falls Diary'!F759="","",(IF(Graphs!$C$15="all","yes",(IF(Graphs!$C$15=Table6[[#This Row],[Resident''s name]],"yes","no")))))</f>
        <v/>
      </c>
      <c r="L759" s="119" t="str">
        <f t="shared" si="60"/>
        <v/>
      </c>
      <c r="M759" s="120"/>
      <c r="N759" s="121" t="str">
        <f t="shared" si="61"/>
        <v/>
      </c>
      <c r="O759" s="113"/>
      <c r="P759" s="128"/>
      <c r="Q759" s="125"/>
      <c r="R759" s="83"/>
      <c r="S759" s="125"/>
      <c r="T759" s="83"/>
      <c r="U759" s="83"/>
      <c r="V759" s="83"/>
      <c r="W759" s="125"/>
      <c r="X759" s="63"/>
      <c r="Y759" s="125"/>
      <c r="Z759" s="125"/>
      <c r="AA759" s="126"/>
    </row>
    <row r="760" spans="1:27">
      <c r="A760" s="112"/>
      <c r="B760" s="83"/>
      <c r="C760" s="83"/>
      <c r="D760" s="191" t="s">
        <v>150</v>
      </c>
      <c r="E760" s="114" t="str">
        <f>IF(D760="","",(VLOOKUP(D760,'ENTER your residents names, etc'!$B$7:$C$256,2,FALSE)))</f>
        <v/>
      </c>
      <c r="F760" s="115"/>
      <c r="G760" s="116" t="str">
        <f t="shared" si="63"/>
        <v/>
      </c>
      <c r="H760" s="117" t="str">
        <f t="shared" si="59"/>
        <v/>
      </c>
      <c r="I760" s="118" t="str">
        <f t="shared" si="62"/>
        <v/>
      </c>
      <c r="J760" s="119" t="str">
        <f>IF('Falls Diary'!F760="","",IF(AND('Falls Diary'!F760&gt;=Graphs!$C$13,'Falls Diary'!F760&lt;=Graphs!$C$14),"yes","no"))</f>
        <v/>
      </c>
      <c r="K760" s="119" t="str">
        <f>IF('Falls Diary'!F760="","",(IF(Graphs!$C$15="all","yes",(IF(Graphs!$C$15=Table6[[#This Row],[Resident''s name]],"yes","no")))))</f>
        <v/>
      </c>
      <c r="L760" s="119" t="str">
        <f t="shared" si="60"/>
        <v/>
      </c>
      <c r="M760" s="120"/>
      <c r="N760" s="121" t="str">
        <f t="shared" si="61"/>
        <v/>
      </c>
      <c r="O760" s="113"/>
      <c r="P760" s="128"/>
      <c r="Q760" s="125"/>
      <c r="R760" s="83"/>
      <c r="S760" s="125"/>
      <c r="T760" s="83"/>
      <c r="U760" s="83"/>
      <c r="V760" s="83"/>
      <c r="W760" s="125"/>
      <c r="X760" s="63"/>
      <c r="Y760" s="125"/>
      <c r="Z760" s="125"/>
      <c r="AA760" s="126"/>
    </row>
    <row r="761" spans="1:27">
      <c r="A761" s="112"/>
      <c r="B761" s="83"/>
      <c r="C761" s="83"/>
      <c r="D761" s="191" t="s">
        <v>150</v>
      </c>
      <c r="E761" s="114" t="str">
        <f>IF(D761="","",(VLOOKUP(D761,'ENTER your residents names, etc'!$B$7:$C$256,2,FALSE)))</f>
        <v/>
      </c>
      <c r="F761" s="115"/>
      <c r="G761" s="116" t="str">
        <f t="shared" si="63"/>
        <v/>
      </c>
      <c r="H761" s="117" t="str">
        <f t="shared" si="59"/>
        <v/>
      </c>
      <c r="I761" s="118" t="str">
        <f t="shared" si="62"/>
        <v/>
      </c>
      <c r="J761" s="119" t="str">
        <f>IF('Falls Diary'!F761="","",IF(AND('Falls Diary'!F761&gt;=Graphs!$C$13,'Falls Diary'!F761&lt;=Graphs!$C$14),"yes","no"))</f>
        <v/>
      </c>
      <c r="K761" s="119" t="str">
        <f>IF('Falls Diary'!F761="","",(IF(Graphs!$C$15="all","yes",(IF(Graphs!$C$15=Table6[[#This Row],[Resident''s name]],"yes","no")))))</f>
        <v/>
      </c>
      <c r="L761" s="119" t="str">
        <f t="shared" si="60"/>
        <v/>
      </c>
      <c r="M761" s="120"/>
      <c r="N761" s="121" t="str">
        <f t="shared" si="61"/>
        <v/>
      </c>
      <c r="O761" s="113"/>
      <c r="P761" s="128"/>
      <c r="Q761" s="125"/>
      <c r="R761" s="83"/>
      <c r="S761" s="125"/>
      <c r="T761" s="83"/>
      <c r="U761" s="83"/>
      <c r="V761" s="83"/>
      <c r="W761" s="125"/>
      <c r="X761" s="63"/>
      <c r="Y761" s="125"/>
      <c r="Z761" s="125"/>
      <c r="AA761" s="126"/>
    </row>
    <row r="762" spans="1:27">
      <c r="A762" s="112"/>
      <c r="B762" s="83"/>
      <c r="C762" s="83"/>
      <c r="D762" s="191" t="s">
        <v>150</v>
      </c>
      <c r="E762" s="114" t="str">
        <f>IF(D762="","",(VLOOKUP(D762,'ENTER your residents names, etc'!$B$7:$C$256,2,FALSE)))</f>
        <v/>
      </c>
      <c r="F762" s="115"/>
      <c r="G762" s="116" t="str">
        <f t="shared" si="63"/>
        <v/>
      </c>
      <c r="H762" s="117" t="str">
        <f t="shared" si="59"/>
        <v/>
      </c>
      <c r="I762" s="118" t="str">
        <f t="shared" si="62"/>
        <v/>
      </c>
      <c r="J762" s="119" t="str">
        <f>IF('Falls Diary'!F762="","",IF(AND('Falls Diary'!F762&gt;=Graphs!$C$13,'Falls Diary'!F762&lt;=Graphs!$C$14),"yes","no"))</f>
        <v/>
      </c>
      <c r="K762" s="119" t="str">
        <f>IF('Falls Diary'!F762="","",(IF(Graphs!$C$15="all","yes",(IF(Graphs!$C$15=Table6[[#This Row],[Resident''s name]],"yes","no")))))</f>
        <v/>
      </c>
      <c r="L762" s="119" t="str">
        <f t="shared" si="60"/>
        <v/>
      </c>
      <c r="M762" s="120"/>
      <c r="N762" s="121" t="str">
        <f t="shared" si="61"/>
        <v/>
      </c>
      <c r="O762" s="113"/>
      <c r="P762" s="128"/>
      <c r="Q762" s="125"/>
      <c r="R762" s="83"/>
      <c r="S762" s="125"/>
      <c r="T762" s="83"/>
      <c r="U762" s="83"/>
      <c r="V762" s="83"/>
      <c r="W762" s="125"/>
      <c r="X762" s="63"/>
      <c r="Y762" s="125"/>
      <c r="Z762" s="125"/>
      <c r="AA762" s="126"/>
    </row>
    <row r="763" spans="1:27">
      <c r="A763" s="112"/>
      <c r="B763" s="83"/>
      <c r="C763" s="83"/>
      <c r="D763" s="191" t="s">
        <v>150</v>
      </c>
      <c r="E763" s="114" t="str">
        <f>IF(D763="","",(VLOOKUP(D763,'ENTER your residents names, etc'!$B$7:$C$256,2,FALSE)))</f>
        <v/>
      </c>
      <c r="F763" s="115"/>
      <c r="G763" s="116" t="str">
        <f t="shared" si="63"/>
        <v/>
      </c>
      <c r="H763" s="117" t="str">
        <f t="shared" si="59"/>
        <v/>
      </c>
      <c r="I763" s="118" t="str">
        <f t="shared" si="62"/>
        <v/>
      </c>
      <c r="J763" s="119" t="str">
        <f>IF('Falls Diary'!F763="","",IF(AND('Falls Diary'!F763&gt;=Graphs!$C$13,'Falls Diary'!F763&lt;=Graphs!$C$14),"yes","no"))</f>
        <v/>
      </c>
      <c r="K763" s="119" t="str">
        <f>IF('Falls Diary'!F763="","",(IF(Graphs!$C$15="all","yes",(IF(Graphs!$C$15=Table6[[#This Row],[Resident''s name]],"yes","no")))))</f>
        <v/>
      </c>
      <c r="L763" s="119" t="str">
        <f t="shared" si="60"/>
        <v/>
      </c>
      <c r="M763" s="120"/>
      <c r="N763" s="121" t="str">
        <f t="shared" si="61"/>
        <v/>
      </c>
      <c r="O763" s="113"/>
      <c r="P763" s="128"/>
      <c r="Q763" s="125"/>
      <c r="R763" s="83"/>
      <c r="S763" s="125"/>
      <c r="T763" s="83"/>
      <c r="U763" s="83"/>
      <c r="V763" s="83"/>
      <c r="W763" s="125"/>
      <c r="X763" s="63"/>
      <c r="Y763" s="125"/>
      <c r="Z763" s="125"/>
      <c r="AA763" s="126"/>
    </row>
    <row r="764" spans="1:27">
      <c r="A764" s="112"/>
      <c r="B764" s="83"/>
      <c r="C764" s="83"/>
      <c r="D764" s="191" t="s">
        <v>150</v>
      </c>
      <c r="E764" s="114" t="str">
        <f>IF(D764="","",(VLOOKUP(D764,'ENTER your residents names, etc'!$B$7:$C$256,2,FALSE)))</f>
        <v/>
      </c>
      <c r="F764" s="115"/>
      <c r="G764" s="116" t="str">
        <f t="shared" si="63"/>
        <v/>
      </c>
      <c r="H764" s="117" t="str">
        <f t="shared" si="59"/>
        <v/>
      </c>
      <c r="I764" s="118" t="str">
        <f t="shared" si="62"/>
        <v/>
      </c>
      <c r="J764" s="119" t="str">
        <f>IF('Falls Diary'!F764="","",IF(AND('Falls Diary'!F764&gt;=Graphs!$C$13,'Falls Diary'!F764&lt;=Graphs!$C$14),"yes","no"))</f>
        <v/>
      </c>
      <c r="K764" s="119" t="str">
        <f>IF('Falls Diary'!F764="","",(IF(Graphs!$C$15="all","yes",(IF(Graphs!$C$15=Table6[[#This Row],[Resident''s name]],"yes","no")))))</f>
        <v/>
      </c>
      <c r="L764" s="119" t="str">
        <f t="shared" si="60"/>
        <v/>
      </c>
      <c r="M764" s="120"/>
      <c r="N764" s="121" t="str">
        <f t="shared" si="61"/>
        <v/>
      </c>
      <c r="O764" s="113"/>
      <c r="P764" s="128"/>
      <c r="Q764" s="125"/>
      <c r="R764" s="83"/>
      <c r="S764" s="125"/>
      <c r="T764" s="83"/>
      <c r="U764" s="83"/>
      <c r="V764" s="83"/>
      <c r="W764" s="125"/>
      <c r="X764" s="63"/>
      <c r="Y764" s="125"/>
      <c r="Z764" s="125"/>
      <c r="AA764" s="126"/>
    </row>
    <row r="765" spans="1:27">
      <c r="A765" s="112"/>
      <c r="B765" s="83"/>
      <c r="C765" s="83"/>
      <c r="D765" s="191" t="s">
        <v>150</v>
      </c>
      <c r="E765" s="114" t="str">
        <f>IF(D765="","",(VLOOKUP(D765,'ENTER your residents names, etc'!$B$7:$C$256,2,FALSE)))</f>
        <v/>
      </c>
      <c r="F765" s="115"/>
      <c r="G765" s="116" t="str">
        <f t="shared" si="63"/>
        <v/>
      </c>
      <c r="H765" s="117" t="str">
        <f t="shared" si="59"/>
        <v/>
      </c>
      <c r="I765" s="118" t="str">
        <f t="shared" si="62"/>
        <v/>
      </c>
      <c r="J765" s="119" t="str">
        <f>IF('Falls Diary'!F765="","",IF(AND('Falls Diary'!F765&gt;=Graphs!$C$13,'Falls Diary'!F765&lt;=Graphs!$C$14),"yes","no"))</f>
        <v/>
      </c>
      <c r="K765" s="119" t="str">
        <f>IF('Falls Diary'!F765="","",(IF(Graphs!$C$15="all","yes",(IF(Graphs!$C$15=Table6[[#This Row],[Resident''s name]],"yes","no")))))</f>
        <v/>
      </c>
      <c r="L765" s="119" t="str">
        <f t="shared" si="60"/>
        <v/>
      </c>
      <c r="M765" s="120"/>
      <c r="N765" s="121" t="str">
        <f t="shared" si="61"/>
        <v/>
      </c>
      <c r="O765" s="113"/>
      <c r="P765" s="128"/>
      <c r="Q765" s="125"/>
      <c r="R765" s="83"/>
      <c r="S765" s="125"/>
      <c r="T765" s="83"/>
      <c r="U765" s="83"/>
      <c r="V765" s="83"/>
      <c r="W765" s="125"/>
      <c r="X765" s="63"/>
      <c r="Y765" s="125"/>
      <c r="Z765" s="125"/>
      <c r="AA765" s="126"/>
    </row>
    <row r="766" spans="1:27">
      <c r="A766" s="112"/>
      <c r="B766" s="83"/>
      <c r="C766" s="83"/>
      <c r="D766" s="191" t="s">
        <v>150</v>
      </c>
      <c r="E766" s="114" t="str">
        <f>IF(D766="","",(VLOOKUP(D766,'ENTER your residents names, etc'!$B$7:$C$256,2,FALSE)))</f>
        <v/>
      </c>
      <c r="F766" s="115"/>
      <c r="G766" s="116" t="str">
        <f t="shared" si="63"/>
        <v/>
      </c>
      <c r="H766" s="117" t="str">
        <f t="shared" si="59"/>
        <v/>
      </c>
      <c r="I766" s="118" t="str">
        <f t="shared" si="62"/>
        <v/>
      </c>
      <c r="J766" s="119" t="str">
        <f>IF('Falls Diary'!F766="","",IF(AND('Falls Diary'!F766&gt;=Graphs!$C$13,'Falls Diary'!F766&lt;=Graphs!$C$14),"yes","no"))</f>
        <v/>
      </c>
      <c r="K766" s="119" t="str">
        <f>IF('Falls Diary'!F766="","",(IF(Graphs!$C$15="all","yes",(IF(Graphs!$C$15=Table6[[#This Row],[Resident''s name]],"yes","no")))))</f>
        <v/>
      </c>
      <c r="L766" s="119" t="str">
        <f t="shared" si="60"/>
        <v/>
      </c>
      <c r="M766" s="120"/>
      <c r="N766" s="121" t="str">
        <f t="shared" si="61"/>
        <v/>
      </c>
      <c r="O766" s="113"/>
      <c r="P766" s="128"/>
      <c r="Q766" s="125"/>
      <c r="R766" s="83"/>
      <c r="S766" s="125"/>
      <c r="T766" s="83"/>
      <c r="U766" s="83"/>
      <c r="V766" s="83"/>
      <c r="W766" s="125"/>
      <c r="X766" s="63"/>
      <c r="Y766" s="125"/>
      <c r="Z766" s="125"/>
      <c r="AA766" s="126"/>
    </row>
    <row r="767" spans="1:27">
      <c r="A767" s="112"/>
      <c r="B767" s="83"/>
      <c r="C767" s="83"/>
      <c r="D767" s="191" t="s">
        <v>150</v>
      </c>
      <c r="E767" s="114" t="str">
        <f>IF(D767="","",(VLOOKUP(D767,'ENTER your residents names, etc'!$B$7:$C$256,2,FALSE)))</f>
        <v/>
      </c>
      <c r="F767" s="115"/>
      <c r="G767" s="116" t="str">
        <f t="shared" si="63"/>
        <v/>
      </c>
      <c r="H767" s="117" t="str">
        <f t="shared" si="59"/>
        <v/>
      </c>
      <c r="I767" s="118" t="str">
        <f t="shared" si="62"/>
        <v/>
      </c>
      <c r="J767" s="119" t="str">
        <f>IF('Falls Diary'!F767="","",IF(AND('Falls Diary'!F767&gt;=Graphs!$C$13,'Falls Diary'!F767&lt;=Graphs!$C$14),"yes","no"))</f>
        <v/>
      </c>
      <c r="K767" s="119" t="str">
        <f>IF('Falls Diary'!F767="","",(IF(Graphs!$C$15="all","yes",(IF(Graphs!$C$15=Table6[[#This Row],[Resident''s name]],"yes","no")))))</f>
        <v/>
      </c>
      <c r="L767" s="119" t="str">
        <f t="shared" si="60"/>
        <v/>
      </c>
      <c r="M767" s="120"/>
      <c r="N767" s="121" t="str">
        <f t="shared" si="61"/>
        <v/>
      </c>
      <c r="O767" s="113"/>
      <c r="P767" s="128"/>
      <c r="Q767" s="125"/>
      <c r="R767" s="83"/>
      <c r="S767" s="125"/>
      <c r="T767" s="83"/>
      <c r="U767" s="83"/>
      <c r="V767" s="83"/>
      <c r="W767" s="125"/>
      <c r="X767" s="63"/>
      <c r="Y767" s="125"/>
      <c r="Z767" s="125"/>
      <c r="AA767" s="126"/>
    </row>
    <row r="768" spans="1:27">
      <c r="A768" s="112"/>
      <c r="B768" s="83"/>
      <c r="C768" s="83"/>
      <c r="D768" s="191" t="s">
        <v>150</v>
      </c>
      <c r="E768" s="114" t="str">
        <f>IF(D768="","",(VLOOKUP(D768,'ENTER your residents names, etc'!$B$7:$C$256,2,FALSE)))</f>
        <v/>
      </c>
      <c r="F768" s="115"/>
      <c r="G768" s="116" t="str">
        <f t="shared" si="63"/>
        <v/>
      </c>
      <c r="H768" s="117" t="str">
        <f t="shared" si="59"/>
        <v/>
      </c>
      <c r="I768" s="118" t="str">
        <f t="shared" si="62"/>
        <v/>
      </c>
      <c r="J768" s="119" t="str">
        <f>IF('Falls Diary'!F768="","",IF(AND('Falls Diary'!F768&gt;=Graphs!$C$13,'Falls Diary'!F768&lt;=Graphs!$C$14),"yes","no"))</f>
        <v/>
      </c>
      <c r="K768" s="119" t="str">
        <f>IF('Falls Diary'!F768="","",(IF(Graphs!$C$15="all","yes",(IF(Graphs!$C$15=Table6[[#This Row],[Resident''s name]],"yes","no")))))</f>
        <v/>
      </c>
      <c r="L768" s="119" t="str">
        <f t="shared" si="60"/>
        <v/>
      </c>
      <c r="M768" s="120"/>
      <c r="N768" s="121" t="str">
        <f t="shared" si="61"/>
        <v/>
      </c>
      <c r="O768" s="113"/>
      <c r="P768" s="128"/>
      <c r="Q768" s="125"/>
      <c r="R768" s="83"/>
      <c r="S768" s="125"/>
      <c r="T768" s="83"/>
      <c r="U768" s="83"/>
      <c r="V768" s="83"/>
      <c r="W768" s="125"/>
      <c r="X768" s="63"/>
      <c r="Y768" s="125"/>
      <c r="Z768" s="125"/>
      <c r="AA768" s="126"/>
    </row>
    <row r="769" spans="1:27">
      <c r="A769" s="112"/>
      <c r="B769" s="83"/>
      <c r="C769" s="83"/>
      <c r="D769" s="191" t="s">
        <v>150</v>
      </c>
      <c r="E769" s="114" t="str">
        <f>IF(D769="","",(VLOOKUP(D769,'ENTER your residents names, etc'!$B$7:$C$256,2,FALSE)))</f>
        <v/>
      </c>
      <c r="F769" s="115"/>
      <c r="G769" s="116" t="str">
        <f t="shared" si="63"/>
        <v/>
      </c>
      <c r="H769" s="117" t="str">
        <f t="shared" si="59"/>
        <v/>
      </c>
      <c r="I769" s="118" t="str">
        <f t="shared" si="62"/>
        <v/>
      </c>
      <c r="J769" s="119" t="str">
        <f>IF('Falls Diary'!F769="","",IF(AND('Falls Diary'!F769&gt;=Graphs!$C$13,'Falls Diary'!F769&lt;=Graphs!$C$14),"yes","no"))</f>
        <v/>
      </c>
      <c r="K769" s="119" t="str">
        <f>IF('Falls Diary'!F769="","",(IF(Graphs!$C$15="all","yes",(IF(Graphs!$C$15=Table6[[#This Row],[Resident''s name]],"yes","no")))))</f>
        <v/>
      </c>
      <c r="L769" s="119" t="str">
        <f t="shared" si="60"/>
        <v/>
      </c>
      <c r="M769" s="120"/>
      <c r="N769" s="121" t="str">
        <f t="shared" si="61"/>
        <v/>
      </c>
      <c r="O769" s="113"/>
      <c r="P769" s="128"/>
      <c r="Q769" s="125"/>
      <c r="R769" s="83"/>
      <c r="S769" s="125"/>
      <c r="T769" s="83"/>
      <c r="U769" s="83"/>
      <c r="V769" s="83"/>
      <c r="W769" s="125"/>
      <c r="X769" s="63"/>
      <c r="Y769" s="125"/>
      <c r="Z769" s="125"/>
      <c r="AA769" s="126"/>
    </row>
    <row r="770" spans="1:27">
      <c r="A770" s="112"/>
      <c r="B770" s="83"/>
      <c r="C770" s="83"/>
      <c r="D770" s="191" t="s">
        <v>150</v>
      </c>
      <c r="E770" s="114" t="str">
        <f>IF(D770="","",(VLOOKUP(D770,'ENTER your residents names, etc'!$B$7:$C$256,2,FALSE)))</f>
        <v/>
      </c>
      <c r="F770" s="115"/>
      <c r="G770" s="116" t="str">
        <f t="shared" si="63"/>
        <v/>
      </c>
      <c r="H770" s="117" t="str">
        <f t="shared" ref="H770:H833" si="64">IF(F770="","",F770-WEEKDAY(F770,3))</f>
        <v/>
      </c>
      <c r="I770" s="118" t="str">
        <f t="shared" si="62"/>
        <v/>
      </c>
      <c r="J770" s="119" t="str">
        <f>IF('Falls Diary'!F770="","",IF(AND('Falls Diary'!F770&gt;=Graphs!$C$13,'Falls Diary'!F770&lt;=Graphs!$C$14),"yes","no"))</f>
        <v/>
      </c>
      <c r="K770" s="119" t="str">
        <f>IF('Falls Diary'!F770="","",(IF(Graphs!$C$15="all","yes",(IF(Graphs!$C$15=Table6[[#This Row],[Resident''s name]],"yes","no")))))</f>
        <v/>
      </c>
      <c r="L770" s="119" t="str">
        <f t="shared" ref="L770:L833" si="65">IF(J770="","",IF(AND(J770="yes",K770="yes"), "yes", "no"))</f>
        <v/>
      </c>
      <c r="M770" s="120"/>
      <c r="N770" s="121" t="str">
        <f t="shared" ref="N770:N833" si="66">IF(M770="","",IF(AND($AF$22&lt;=M770,M770&lt;$AG$22),$AH$22,IF(AND($AF$24&lt;=M770,M770&lt;$AG$24),$AH$24,IF(AND($AF$26&lt;=M770,M770&lt;$AG$26),$AH$26,IF(AND($AF$28&lt;=M770,M770&lt;$AG$28),$AH$28,IF(AND($AF$30&lt;=M770,M770&lt;$AG$30),$AH$30,0))))))</f>
        <v/>
      </c>
      <c r="O770" s="113"/>
      <c r="P770" s="128"/>
      <c r="Q770" s="125"/>
      <c r="R770" s="83"/>
      <c r="S770" s="125"/>
      <c r="T770" s="83"/>
      <c r="U770" s="83"/>
      <c r="V770" s="83"/>
      <c r="W770" s="125"/>
      <c r="X770" s="63"/>
      <c r="Y770" s="125"/>
      <c r="Z770" s="125"/>
      <c r="AA770" s="126"/>
    </row>
    <row r="771" spans="1:27">
      <c r="A771" s="112"/>
      <c r="B771" s="83"/>
      <c r="C771" s="83"/>
      <c r="D771" s="191" t="s">
        <v>150</v>
      </c>
      <c r="E771" s="114" t="str">
        <f>IF(D771="","",(VLOOKUP(D771,'ENTER your residents names, etc'!$B$7:$C$256,2,FALSE)))</f>
        <v/>
      </c>
      <c r="F771" s="115"/>
      <c r="G771" s="116" t="str">
        <f t="shared" si="63"/>
        <v/>
      </c>
      <c r="H771" s="117" t="str">
        <f t="shared" si="64"/>
        <v/>
      </c>
      <c r="I771" s="118" t="str">
        <f t="shared" ref="I771:I834" si="67">IF(F771="","",DATE(YEAR(F771),MONTH(F771),1))</f>
        <v/>
      </c>
      <c r="J771" s="119" t="str">
        <f>IF('Falls Diary'!F771="","",IF(AND('Falls Diary'!F771&gt;=Graphs!$C$13,'Falls Diary'!F771&lt;=Graphs!$C$14),"yes","no"))</f>
        <v/>
      </c>
      <c r="K771" s="119" t="str">
        <f>IF('Falls Diary'!F771="","",(IF(Graphs!$C$15="all","yes",(IF(Graphs!$C$15=Table6[[#This Row],[Resident''s name]],"yes","no")))))</f>
        <v/>
      </c>
      <c r="L771" s="119" t="str">
        <f t="shared" si="65"/>
        <v/>
      </c>
      <c r="M771" s="120"/>
      <c r="N771" s="121" t="str">
        <f t="shared" si="66"/>
        <v/>
      </c>
      <c r="O771" s="113"/>
      <c r="P771" s="128"/>
      <c r="Q771" s="125"/>
      <c r="R771" s="83"/>
      <c r="S771" s="125"/>
      <c r="T771" s="83"/>
      <c r="U771" s="83"/>
      <c r="V771" s="83"/>
      <c r="W771" s="125"/>
      <c r="X771" s="63"/>
      <c r="Y771" s="125"/>
      <c r="Z771" s="125"/>
      <c r="AA771" s="126"/>
    </row>
    <row r="772" spans="1:27">
      <c r="A772" s="112"/>
      <c r="B772" s="83"/>
      <c r="C772" s="83"/>
      <c r="D772" s="191" t="s">
        <v>150</v>
      </c>
      <c r="E772" s="114" t="str">
        <f>IF(D772="","",(VLOOKUP(D772,'ENTER your residents names, etc'!$B$7:$C$256,2,FALSE)))</f>
        <v/>
      </c>
      <c r="F772" s="115"/>
      <c r="G772" s="116" t="str">
        <f t="shared" si="63"/>
        <v/>
      </c>
      <c r="H772" s="117" t="str">
        <f t="shared" si="64"/>
        <v/>
      </c>
      <c r="I772" s="118" t="str">
        <f t="shared" si="67"/>
        <v/>
      </c>
      <c r="J772" s="119" t="str">
        <f>IF('Falls Diary'!F772="","",IF(AND('Falls Diary'!F772&gt;=Graphs!$C$13,'Falls Diary'!F772&lt;=Graphs!$C$14),"yes","no"))</f>
        <v/>
      </c>
      <c r="K772" s="119" t="str">
        <f>IF('Falls Diary'!F772="","",(IF(Graphs!$C$15="all","yes",(IF(Graphs!$C$15=Table6[[#This Row],[Resident''s name]],"yes","no")))))</f>
        <v/>
      </c>
      <c r="L772" s="119" t="str">
        <f t="shared" si="65"/>
        <v/>
      </c>
      <c r="M772" s="120"/>
      <c r="N772" s="121" t="str">
        <f t="shared" si="66"/>
        <v/>
      </c>
      <c r="O772" s="113"/>
      <c r="P772" s="128"/>
      <c r="Q772" s="125"/>
      <c r="R772" s="83"/>
      <c r="S772" s="125"/>
      <c r="T772" s="83"/>
      <c r="U772" s="83"/>
      <c r="V772" s="83"/>
      <c r="W772" s="125"/>
      <c r="X772" s="63"/>
      <c r="Y772" s="125"/>
      <c r="Z772" s="125"/>
      <c r="AA772" s="126"/>
    </row>
    <row r="773" spans="1:27">
      <c r="A773" s="112"/>
      <c r="B773" s="83"/>
      <c r="C773" s="83"/>
      <c r="D773" s="191" t="s">
        <v>150</v>
      </c>
      <c r="E773" s="114" t="str">
        <f>IF(D773="","",(VLOOKUP(D773,'ENTER your residents names, etc'!$B$7:$C$256,2,FALSE)))</f>
        <v/>
      </c>
      <c r="F773" s="115"/>
      <c r="G773" s="116" t="str">
        <f t="shared" si="63"/>
        <v/>
      </c>
      <c r="H773" s="117" t="str">
        <f t="shared" si="64"/>
        <v/>
      </c>
      <c r="I773" s="118" t="str">
        <f t="shared" si="67"/>
        <v/>
      </c>
      <c r="J773" s="119" t="str">
        <f>IF('Falls Diary'!F773="","",IF(AND('Falls Diary'!F773&gt;=Graphs!$C$13,'Falls Diary'!F773&lt;=Graphs!$C$14),"yes","no"))</f>
        <v/>
      </c>
      <c r="K773" s="119" t="str">
        <f>IF('Falls Diary'!F773="","",(IF(Graphs!$C$15="all","yes",(IF(Graphs!$C$15=Table6[[#This Row],[Resident''s name]],"yes","no")))))</f>
        <v/>
      </c>
      <c r="L773" s="119" t="str">
        <f t="shared" si="65"/>
        <v/>
      </c>
      <c r="M773" s="120"/>
      <c r="N773" s="121" t="str">
        <f t="shared" si="66"/>
        <v/>
      </c>
      <c r="O773" s="113"/>
      <c r="P773" s="128"/>
      <c r="Q773" s="125"/>
      <c r="R773" s="83"/>
      <c r="S773" s="125"/>
      <c r="T773" s="83"/>
      <c r="U773" s="83"/>
      <c r="V773" s="83"/>
      <c r="W773" s="125"/>
      <c r="X773" s="63"/>
      <c r="Y773" s="125"/>
      <c r="Z773" s="125"/>
      <c r="AA773" s="126"/>
    </row>
    <row r="774" spans="1:27">
      <c r="A774" s="112"/>
      <c r="B774" s="83"/>
      <c r="C774" s="83"/>
      <c r="D774" s="191" t="s">
        <v>150</v>
      </c>
      <c r="E774" s="114" t="str">
        <f>IF(D774="","",(VLOOKUP(D774,'ENTER your residents names, etc'!$B$7:$C$256,2,FALSE)))</f>
        <v/>
      </c>
      <c r="F774" s="115"/>
      <c r="G774" s="116" t="str">
        <f t="shared" si="63"/>
        <v/>
      </c>
      <c r="H774" s="117" t="str">
        <f t="shared" si="64"/>
        <v/>
      </c>
      <c r="I774" s="118" t="str">
        <f t="shared" si="67"/>
        <v/>
      </c>
      <c r="J774" s="119" t="str">
        <f>IF('Falls Diary'!F774="","",IF(AND('Falls Diary'!F774&gt;=Graphs!$C$13,'Falls Diary'!F774&lt;=Graphs!$C$14),"yes","no"))</f>
        <v/>
      </c>
      <c r="K774" s="119" t="str">
        <f>IF('Falls Diary'!F774="","",(IF(Graphs!$C$15="all","yes",(IF(Graphs!$C$15=Table6[[#This Row],[Resident''s name]],"yes","no")))))</f>
        <v/>
      </c>
      <c r="L774" s="119" t="str">
        <f t="shared" si="65"/>
        <v/>
      </c>
      <c r="M774" s="120"/>
      <c r="N774" s="121" t="str">
        <f t="shared" si="66"/>
        <v/>
      </c>
      <c r="O774" s="113"/>
      <c r="P774" s="128"/>
      <c r="Q774" s="125"/>
      <c r="R774" s="83"/>
      <c r="S774" s="125"/>
      <c r="T774" s="83"/>
      <c r="U774" s="83"/>
      <c r="V774" s="83"/>
      <c r="W774" s="125"/>
      <c r="X774" s="63"/>
      <c r="Y774" s="125"/>
      <c r="Z774" s="125"/>
      <c r="AA774" s="126"/>
    </row>
    <row r="775" spans="1:27">
      <c r="A775" s="112"/>
      <c r="B775" s="83"/>
      <c r="C775" s="83"/>
      <c r="D775" s="191" t="s">
        <v>150</v>
      </c>
      <c r="E775" s="114" t="str">
        <f>IF(D775="","",(VLOOKUP(D775,'ENTER your residents names, etc'!$B$7:$C$256,2,FALSE)))</f>
        <v/>
      </c>
      <c r="F775" s="115"/>
      <c r="G775" s="116" t="str">
        <f t="shared" si="63"/>
        <v/>
      </c>
      <c r="H775" s="117" t="str">
        <f t="shared" si="64"/>
        <v/>
      </c>
      <c r="I775" s="118" t="str">
        <f t="shared" si="67"/>
        <v/>
      </c>
      <c r="J775" s="119" t="str">
        <f>IF('Falls Diary'!F775="","",IF(AND('Falls Diary'!F775&gt;=Graphs!$C$13,'Falls Diary'!F775&lt;=Graphs!$C$14),"yes","no"))</f>
        <v/>
      </c>
      <c r="K775" s="119" t="str">
        <f>IF('Falls Diary'!F775="","",(IF(Graphs!$C$15="all","yes",(IF(Graphs!$C$15=Table6[[#This Row],[Resident''s name]],"yes","no")))))</f>
        <v/>
      </c>
      <c r="L775" s="119" t="str">
        <f t="shared" si="65"/>
        <v/>
      </c>
      <c r="M775" s="120"/>
      <c r="N775" s="121" t="str">
        <f t="shared" si="66"/>
        <v/>
      </c>
      <c r="O775" s="113"/>
      <c r="P775" s="128"/>
      <c r="Q775" s="125"/>
      <c r="R775" s="83"/>
      <c r="S775" s="125"/>
      <c r="T775" s="83"/>
      <c r="U775" s="83"/>
      <c r="V775" s="83"/>
      <c r="W775" s="125"/>
      <c r="X775" s="63"/>
      <c r="Y775" s="125"/>
      <c r="Z775" s="125"/>
      <c r="AA775" s="126"/>
    </row>
    <row r="776" spans="1:27">
      <c r="A776" s="112"/>
      <c r="B776" s="83"/>
      <c r="C776" s="83"/>
      <c r="D776" s="191" t="s">
        <v>150</v>
      </c>
      <c r="E776" s="114" t="str">
        <f>IF(D776="","",(VLOOKUP(D776,'ENTER your residents names, etc'!$B$7:$C$256,2,FALSE)))</f>
        <v/>
      </c>
      <c r="F776" s="115"/>
      <c r="G776" s="116" t="str">
        <f t="shared" si="63"/>
        <v/>
      </c>
      <c r="H776" s="117" t="str">
        <f t="shared" si="64"/>
        <v/>
      </c>
      <c r="I776" s="118" t="str">
        <f t="shared" si="67"/>
        <v/>
      </c>
      <c r="J776" s="119" t="str">
        <f>IF('Falls Diary'!F776="","",IF(AND('Falls Diary'!F776&gt;=Graphs!$C$13,'Falls Diary'!F776&lt;=Graphs!$C$14),"yes","no"))</f>
        <v/>
      </c>
      <c r="K776" s="119" t="str">
        <f>IF('Falls Diary'!F776="","",(IF(Graphs!$C$15="all","yes",(IF(Graphs!$C$15=Table6[[#This Row],[Resident''s name]],"yes","no")))))</f>
        <v/>
      </c>
      <c r="L776" s="119" t="str">
        <f t="shared" si="65"/>
        <v/>
      </c>
      <c r="M776" s="120"/>
      <c r="N776" s="121" t="str">
        <f t="shared" si="66"/>
        <v/>
      </c>
      <c r="O776" s="113"/>
      <c r="P776" s="128"/>
      <c r="Q776" s="125"/>
      <c r="R776" s="83"/>
      <c r="S776" s="125"/>
      <c r="T776" s="83"/>
      <c r="U776" s="83"/>
      <c r="V776" s="83"/>
      <c r="W776" s="125"/>
      <c r="X776" s="63"/>
      <c r="Y776" s="125"/>
      <c r="Z776" s="125"/>
      <c r="AA776" s="126"/>
    </row>
    <row r="777" spans="1:27">
      <c r="A777" s="112"/>
      <c r="B777" s="83"/>
      <c r="C777" s="83"/>
      <c r="D777" s="191" t="s">
        <v>150</v>
      </c>
      <c r="E777" s="114" t="str">
        <f>IF(D777="","",(VLOOKUP(D777,'ENTER your residents names, etc'!$B$7:$C$256,2,FALSE)))</f>
        <v/>
      </c>
      <c r="F777" s="115"/>
      <c r="G777" s="116" t="str">
        <f t="shared" si="63"/>
        <v/>
      </c>
      <c r="H777" s="117" t="str">
        <f t="shared" si="64"/>
        <v/>
      </c>
      <c r="I777" s="118" t="str">
        <f t="shared" si="67"/>
        <v/>
      </c>
      <c r="J777" s="119" t="str">
        <f>IF('Falls Diary'!F777="","",IF(AND('Falls Diary'!F777&gt;=Graphs!$C$13,'Falls Diary'!F777&lt;=Graphs!$C$14),"yes","no"))</f>
        <v/>
      </c>
      <c r="K777" s="119" t="str">
        <f>IF('Falls Diary'!F777="","",(IF(Graphs!$C$15="all","yes",(IF(Graphs!$C$15=Table6[[#This Row],[Resident''s name]],"yes","no")))))</f>
        <v/>
      </c>
      <c r="L777" s="119" t="str">
        <f t="shared" si="65"/>
        <v/>
      </c>
      <c r="M777" s="120"/>
      <c r="N777" s="121" t="str">
        <f t="shared" si="66"/>
        <v/>
      </c>
      <c r="O777" s="113"/>
      <c r="P777" s="128"/>
      <c r="Q777" s="125"/>
      <c r="R777" s="83"/>
      <c r="S777" s="125"/>
      <c r="T777" s="83"/>
      <c r="U777" s="83"/>
      <c r="V777" s="83"/>
      <c r="W777" s="125"/>
      <c r="X777" s="63"/>
      <c r="Y777" s="125"/>
      <c r="Z777" s="125"/>
      <c r="AA777" s="126"/>
    </row>
    <row r="778" spans="1:27">
      <c r="A778" s="112"/>
      <c r="B778" s="83"/>
      <c r="C778" s="83"/>
      <c r="D778" s="191" t="s">
        <v>150</v>
      </c>
      <c r="E778" s="114" t="str">
        <f>IF(D778="","",(VLOOKUP(D778,'ENTER your residents names, etc'!$B$7:$C$256,2,FALSE)))</f>
        <v/>
      </c>
      <c r="F778" s="115"/>
      <c r="G778" s="116" t="str">
        <f t="shared" si="63"/>
        <v/>
      </c>
      <c r="H778" s="117" t="str">
        <f t="shared" si="64"/>
        <v/>
      </c>
      <c r="I778" s="118" t="str">
        <f t="shared" si="67"/>
        <v/>
      </c>
      <c r="J778" s="119" t="str">
        <f>IF('Falls Diary'!F778="","",IF(AND('Falls Diary'!F778&gt;=Graphs!$C$13,'Falls Diary'!F778&lt;=Graphs!$C$14),"yes","no"))</f>
        <v/>
      </c>
      <c r="K778" s="119" t="str">
        <f>IF('Falls Diary'!F778="","",(IF(Graphs!$C$15="all","yes",(IF(Graphs!$C$15=Table6[[#This Row],[Resident''s name]],"yes","no")))))</f>
        <v/>
      </c>
      <c r="L778" s="119" t="str">
        <f t="shared" si="65"/>
        <v/>
      </c>
      <c r="M778" s="120"/>
      <c r="N778" s="121" t="str">
        <f t="shared" si="66"/>
        <v/>
      </c>
      <c r="O778" s="113"/>
      <c r="P778" s="128"/>
      <c r="Q778" s="125"/>
      <c r="R778" s="83"/>
      <c r="S778" s="125"/>
      <c r="T778" s="83"/>
      <c r="U778" s="83"/>
      <c r="V778" s="83"/>
      <c r="W778" s="125"/>
      <c r="X778" s="63"/>
      <c r="Y778" s="125"/>
      <c r="Z778" s="125"/>
      <c r="AA778" s="126"/>
    </row>
    <row r="779" spans="1:27">
      <c r="A779" s="112"/>
      <c r="B779" s="83"/>
      <c r="C779" s="83"/>
      <c r="D779" s="191" t="s">
        <v>150</v>
      </c>
      <c r="E779" s="114" t="str">
        <f>IF(D779="","",(VLOOKUP(D779,'ENTER your residents names, etc'!$B$7:$C$256,2,FALSE)))</f>
        <v/>
      </c>
      <c r="F779" s="115"/>
      <c r="G779" s="116" t="str">
        <f t="shared" si="63"/>
        <v/>
      </c>
      <c r="H779" s="117" t="str">
        <f t="shared" si="64"/>
        <v/>
      </c>
      <c r="I779" s="118" t="str">
        <f t="shared" si="67"/>
        <v/>
      </c>
      <c r="J779" s="119" t="str">
        <f>IF('Falls Diary'!F779="","",IF(AND('Falls Diary'!F779&gt;=Graphs!$C$13,'Falls Diary'!F779&lt;=Graphs!$C$14),"yes","no"))</f>
        <v/>
      </c>
      <c r="K779" s="119" t="str">
        <f>IF('Falls Diary'!F779="","",(IF(Graphs!$C$15="all","yes",(IF(Graphs!$C$15=Table6[[#This Row],[Resident''s name]],"yes","no")))))</f>
        <v/>
      </c>
      <c r="L779" s="119" t="str">
        <f t="shared" si="65"/>
        <v/>
      </c>
      <c r="M779" s="120"/>
      <c r="N779" s="121" t="str">
        <f t="shared" si="66"/>
        <v/>
      </c>
      <c r="O779" s="113"/>
      <c r="P779" s="128"/>
      <c r="Q779" s="125"/>
      <c r="R779" s="83"/>
      <c r="S779" s="125"/>
      <c r="T779" s="83"/>
      <c r="U779" s="83"/>
      <c r="V779" s="83"/>
      <c r="W779" s="125"/>
      <c r="X779" s="63"/>
      <c r="Y779" s="125"/>
      <c r="Z779" s="125"/>
      <c r="AA779" s="126"/>
    </row>
    <row r="780" spans="1:27">
      <c r="A780" s="112"/>
      <c r="B780" s="83"/>
      <c r="C780" s="83"/>
      <c r="D780" s="191" t="s">
        <v>150</v>
      </c>
      <c r="E780" s="114" t="str">
        <f>IF(D780="","",(VLOOKUP(D780,'ENTER your residents names, etc'!$B$7:$C$256,2,FALSE)))</f>
        <v/>
      </c>
      <c r="F780" s="115"/>
      <c r="G780" s="116" t="str">
        <f t="shared" si="63"/>
        <v/>
      </c>
      <c r="H780" s="117" t="str">
        <f t="shared" si="64"/>
        <v/>
      </c>
      <c r="I780" s="118" t="str">
        <f t="shared" si="67"/>
        <v/>
      </c>
      <c r="J780" s="119" t="str">
        <f>IF('Falls Diary'!F780="","",IF(AND('Falls Diary'!F780&gt;=Graphs!$C$13,'Falls Diary'!F780&lt;=Graphs!$C$14),"yes","no"))</f>
        <v/>
      </c>
      <c r="K780" s="119" t="str">
        <f>IF('Falls Diary'!F780="","",(IF(Graphs!$C$15="all","yes",(IF(Graphs!$C$15=Table6[[#This Row],[Resident''s name]],"yes","no")))))</f>
        <v/>
      </c>
      <c r="L780" s="119" t="str">
        <f t="shared" si="65"/>
        <v/>
      </c>
      <c r="M780" s="120"/>
      <c r="N780" s="121" t="str">
        <f t="shared" si="66"/>
        <v/>
      </c>
      <c r="O780" s="113"/>
      <c r="P780" s="128"/>
      <c r="Q780" s="125"/>
      <c r="R780" s="83"/>
      <c r="S780" s="125"/>
      <c r="T780" s="83"/>
      <c r="U780" s="83"/>
      <c r="V780" s="83"/>
      <c r="W780" s="125"/>
      <c r="X780" s="63"/>
      <c r="Y780" s="125"/>
      <c r="Z780" s="125"/>
      <c r="AA780" s="126"/>
    </row>
    <row r="781" spans="1:27">
      <c r="A781" s="112"/>
      <c r="B781" s="83"/>
      <c r="C781" s="83"/>
      <c r="D781" s="191" t="s">
        <v>150</v>
      </c>
      <c r="E781" s="114" t="str">
        <f>IF(D781="","",(VLOOKUP(D781,'ENTER your residents names, etc'!$B$7:$C$256,2,FALSE)))</f>
        <v/>
      </c>
      <c r="F781" s="115"/>
      <c r="G781" s="116" t="str">
        <f t="shared" si="63"/>
        <v/>
      </c>
      <c r="H781" s="117" t="str">
        <f t="shared" si="64"/>
        <v/>
      </c>
      <c r="I781" s="118" t="str">
        <f t="shared" si="67"/>
        <v/>
      </c>
      <c r="J781" s="119" t="str">
        <f>IF('Falls Diary'!F781="","",IF(AND('Falls Diary'!F781&gt;=Graphs!$C$13,'Falls Diary'!F781&lt;=Graphs!$C$14),"yes","no"))</f>
        <v/>
      </c>
      <c r="K781" s="119" t="str">
        <f>IF('Falls Diary'!F781="","",(IF(Graphs!$C$15="all","yes",(IF(Graphs!$C$15=Table6[[#This Row],[Resident''s name]],"yes","no")))))</f>
        <v/>
      </c>
      <c r="L781" s="119" t="str">
        <f t="shared" si="65"/>
        <v/>
      </c>
      <c r="M781" s="120"/>
      <c r="N781" s="121" t="str">
        <f t="shared" si="66"/>
        <v/>
      </c>
      <c r="O781" s="113"/>
      <c r="P781" s="128"/>
      <c r="Q781" s="125"/>
      <c r="R781" s="83"/>
      <c r="S781" s="125"/>
      <c r="T781" s="83"/>
      <c r="U781" s="83"/>
      <c r="V781" s="83"/>
      <c r="W781" s="125"/>
      <c r="X781" s="63"/>
      <c r="Y781" s="125"/>
      <c r="Z781" s="125"/>
      <c r="AA781" s="126"/>
    </row>
    <row r="782" spans="1:27">
      <c r="A782" s="112"/>
      <c r="B782" s="83"/>
      <c r="C782" s="83"/>
      <c r="D782" s="191" t="s">
        <v>150</v>
      </c>
      <c r="E782" s="114" t="str">
        <f>IF(D782="","",(VLOOKUP(D782,'ENTER your residents names, etc'!$B$7:$C$256,2,FALSE)))</f>
        <v/>
      </c>
      <c r="F782" s="115"/>
      <c r="G782" s="116" t="str">
        <f t="shared" si="63"/>
        <v/>
      </c>
      <c r="H782" s="117" t="str">
        <f t="shared" si="64"/>
        <v/>
      </c>
      <c r="I782" s="118" t="str">
        <f t="shared" si="67"/>
        <v/>
      </c>
      <c r="J782" s="119" t="str">
        <f>IF('Falls Diary'!F782="","",IF(AND('Falls Diary'!F782&gt;=Graphs!$C$13,'Falls Diary'!F782&lt;=Graphs!$C$14),"yes","no"))</f>
        <v/>
      </c>
      <c r="K782" s="119" t="str">
        <f>IF('Falls Diary'!F782="","",(IF(Graphs!$C$15="all","yes",(IF(Graphs!$C$15=Table6[[#This Row],[Resident''s name]],"yes","no")))))</f>
        <v/>
      </c>
      <c r="L782" s="119" t="str">
        <f t="shared" si="65"/>
        <v/>
      </c>
      <c r="M782" s="120"/>
      <c r="N782" s="121" t="str">
        <f t="shared" si="66"/>
        <v/>
      </c>
      <c r="O782" s="113"/>
      <c r="P782" s="128"/>
      <c r="Q782" s="125"/>
      <c r="R782" s="83"/>
      <c r="S782" s="125"/>
      <c r="T782" s="83"/>
      <c r="U782" s="83"/>
      <c r="V782" s="83"/>
      <c r="W782" s="125"/>
      <c r="X782" s="63"/>
      <c r="Y782" s="125"/>
      <c r="Z782" s="125"/>
      <c r="AA782" s="126"/>
    </row>
    <row r="783" spans="1:27">
      <c r="A783" s="112"/>
      <c r="B783" s="83"/>
      <c r="C783" s="83"/>
      <c r="D783" s="191" t="s">
        <v>150</v>
      </c>
      <c r="E783" s="114" t="str">
        <f>IF(D783="","",(VLOOKUP(D783,'ENTER your residents names, etc'!$B$7:$C$256,2,FALSE)))</f>
        <v/>
      </c>
      <c r="F783" s="115"/>
      <c r="G783" s="116" t="str">
        <f t="shared" si="63"/>
        <v/>
      </c>
      <c r="H783" s="117" t="str">
        <f t="shared" si="64"/>
        <v/>
      </c>
      <c r="I783" s="118" t="str">
        <f t="shared" si="67"/>
        <v/>
      </c>
      <c r="J783" s="119" t="str">
        <f>IF('Falls Diary'!F783="","",IF(AND('Falls Diary'!F783&gt;=Graphs!$C$13,'Falls Diary'!F783&lt;=Graphs!$C$14),"yes","no"))</f>
        <v/>
      </c>
      <c r="K783" s="119" t="str">
        <f>IF('Falls Diary'!F783="","",(IF(Graphs!$C$15="all","yes",(IF(Graphs!$C$15=Table6[[#This Row],[Resident''s name]],"yes","no")))))</f>
        <v/>
      </c>
      <c r="L783" s="119" t="str">
        <f t="shared" si="65"/>
        <v/>
      </c>
      <c r="M783" s="120"/>
      <c r="N783" s="121" t="str">
        <f t="shared" si="66"/>
        <v/>
      </c>
      <c r="O783" s="113"/>
      <c r="P783" s="128"/>
      <c r="Q783" s="125"/>
      <c r="R783" s="83"/>
      <c r="S783" s="125"/>
      <c r="T783" s="83"/>
      <c r="U783" s="83"/>
      <c r="V783" s="83"/>
      <c r="W783" s="125"/>
      <c r="X783" s="63"/>
      <c r="Y783" s="125"/>
      <c r="Z783" s="125"/>
      <c r="AA783" s="126"/>
    </row>
    <row r="784" spans="1:27">
      <c r="A784" s="112"/>
      <c r="B784" s="83"/>
      <c r="C784" s="83"/>
      <c r="D784" s="191" t="s">
        <v>150</v>
      </c>
      <c r="E784" s="114" t="str">
        <f>IF(D784="","",(VLOOKUP(D784,'ENTER your residents names, etc'!$B$7:$C$256,2,FALSE)))</f>
        <v/>
      </c>
      <c r="F784" s="115"/>
      <c r="G784" s="116" t="str">
        <f t="shared" si="63"/>
        <v/>
      </c>
      <c r="H784" s="117" t="str">
        <f t="shared" si="64"/>
        <v/>
      </c>
      <c r="I784" s="118" t="str">
        <f t="shared" si="67"/>
        <v/>
      </c>
      <c r="J784" s="119" t="str">
        <f>IF('Falls Diary'!F784="","",IF(AND('Falls Diary'!F784&gt;=Graphs!$C$13,'Falls Diary'!F784&lt;=Graphs!$C$14),"yes","no"))</f>
        <v/>
      </c>
      <c r="K784" s="119" t="str">
        <f>IF('Falls Diary'!F784="","",(IF(Graphs!$C$15="all","yes",(IF(Graphs!$C$15=Table6[[#This Row],[Resident''s name]],"yes","no")))))</f>
        <v/>
      </c>
      <c r="L784" s="119" t="str">
        <f t="shared" si="65"/>
        <v/>
      </c>
      <c r="M784" s="120"/>
      <c r="N784" s="121" t="str">
        <f t="shared" si="66"/>
        <v/>
      </c>
      <c r="O784" s="113"/>
      <c r="P784" s="128"/>
      <c r="Q784" s="125"/>
      <c r="R784" s="83"/>
      <c r="S784" s="125"/>
      <c r="T784" s="83"/>
      <c r="U784" s="83"/>
      <c r="V784" s="83"/>
      <c r="W784" s="125"/>
      <c r="X784" s="63"/>
      <c r="Y784" s="125"/>
      <c r="Z784" s="125"/>
      <c r="AA784" s="126"/>
    </row>
    <row r="785" spans="1:27">
      <c r="A785" s="112"/>
      <c r="B785" s="83"/>
      <c r="C785" s="83"/>
      <c r="D785" s="191" t="s">
        <v>150</v>
      </c>
      <c r="E785" s="114" t="str">
        <f>IF(D785="","",(VLOOKUP(D785,'ENTER your residents names, etc'!$B$7:$C$256,2,FALSE)))</f>
        <v/>
      </c>
      <c r="F785" s="115"/>
      <c r="G785" s="116" t="str">
        <f t="shared" si="63"/>
        <v/>
      </c>
      <c r="H785" s="117" t="str">
        <f t="shared" si="64"/>
        <v/>
      </c>
      <c r="I785" s="118" t="str">
        <f t="shared" si="67"/>
        <v/>
      </c>
      <c r="J785" s="119" t="str">
        <f>IF('Falls Diary'!F785="","",IF(AND('Falls Diary'!F785&gt;=Graphs!$C$13,'Falls Diary'!F785&lt;=Graphs!$C$14),"yes","no"))</f>
        <v/>
      </c>
      <c r="K785" s="119" t="str">
        <f>IF('Falls Diary'!F785="","",(IF(Graphs!$C$15="all","yes",(IF(Graphs!$C$15=Table6[[#This Row],[Resident''s name]],"yes","no")))))</f>
        <v/>
      </c>
      <c r="L785" s="119" t="str">
        <f t="shared" si="65"/>
        <v/>
      </c>
      <c r="M785" s="120"/>
      <c r="N785" s="121" t="str">
        <f t="shared" si="66"/>
        <v/>
      </c>
      <c r="O785" s="113"/>
      <c r="P785" s="128"/>
      <c r="Q785" s="125"/>
      <c r="R785" s="83"/>
      <c r="S785" s="125"/>
      <c r="T785" s="83"/>
      <c r="U785" s="83"/>
      <c r="V785" s="83"/>
      <c r="W785" s="125"/>
      <c r="X785" s="63"/>
      <c r="Y785" s="125"/>
      <c r="Z785" s="125"/>
      <c r="AA785" s="126"/>
    </row>
    <row r="786" spans="1:27">
      <c r="A786" s="112"/>
      <c r="B786" s="83"/>
      <c r="C786" s="83"/>
      <c r="D786" s="191" t="s">
        <v>150</v>
      </c>
      <c r="E786" s="114" t="str">
        <f>IF(D786="","",(VLOOKUP(D786,'ENTER your residents names, etc'!$B$7:$C$256,2,FALSE)))</f>
        <v/>
      </c>
      <c r="F786" s="115"/>
      <c r="G786" s="116" t="str">
        <f t="shared" si="63"/>
        <v/>
      </c>
      <c r="H786" s="117" t="str">
        <f t="shared" si="64"/>
        <v/>
      </c>
      <c r="I786" s="118" t="str">
        <f t="shared" si="67"/>
        <v/>
      </c>
      <c r="J786" s="119" t="str">
        <f>IF('Falls Diary'!F786="","",IF(AND('Falls Diary'!F786&gt;=Graphs!$C$13,'Falls Diary'!F786&lt;=Graphs!$C$14),"yes","no"))</f>
        <v/>
      </c>
      <c r="K786" s="119" t="str">
        <f>IF('Falls Diary'!F786="","",(IF(Graphs!$C$15="all","yes",(IF(Graphs!$C$15=Table6[[#This Row],[Resident''s name]],"yes","no")))))</f>
        <v/>
      </c>
      <c r="L786" s="119" t="str">
        <f t="shared" si="65"/>
        <v/>
      </c>
      <c r="M786" s="120"/>
      <c r="N786" s="121" t="str">
        <f t="shared" si="66"/>
        <v/>
      </c>
      <c r="O786" s="113"/>
      <c r="P786" s="128"/>
      <c r="Q786" s="125"/>
      <c r="R786" s="83"/>
      <c r="S786" s="125"/>
      <c r="T786" s="83"/>
      <c r="U786" s="83"/>
      <c r="V786" s="83"/>
      <c r="W786" s="125"/>
      <c r="X786" s="63"/>
      <c r="Y786" s="125"/>
      <c r="Z786" s="125"/>
      <c r="AA786" s="126"/>
    </row>
    <row r="787" spans="1:27">
      <c r="A787" s="112"/>
      <c r="B787" s="83"/>
      <c r="C787" s="83"/>
      <c r="D787" s="191" t="s">
        <v>150</v>
      </c>
      <c r="E787" s="114" t="str">
        <f>IF(D787="","",(VLOOKUP(D787,'ENTER your residents names, etc'!$B$7:$C$256,2,FALSE)))</f>
        <v/>
      </c>
      <c r="F787" s="115"/>
      <c r="G787" s="116" t="str">
        <f t="shared" si="63"/>
        <v/>
      </c>
      <c r="H787" s="117" t="str">
        <f t="shared" si="64"/>
        <v/>
      </c>
      <c r="I787" s="118" t="str">
        <f t="shared" si="67"/>
        <v/>
      </c>
      <c r="J787" s="119" t="str">
        <f>IF('Falls Diary'!F787="","",IF(AND('Falls Diary'!F787&gt;=Graphs!$C$13,'Falls Diary'!F787&lt;=Graphs!$C$14),"yes","no"))</f>
        <v/>
      </c>
      <c r="K787" s="119" t="str">
        <f>IF('Falls Diary'!F787="","",(IF(Graphs!$C$15="all","yes",(IF(Graphs!$C$15=Table6[[#This Row],[Resident''s name]],"yes","no")))))</f>
        <v/>
      </c>
      <c r="L787" s="119" t="str">
        <f t="shared" si="65"/>
        <v/>
      </c>
      <c r="M787" s="120"/>
      <c r="N787" s="121" t="str">
        <f t="shared" si="66"/>
        <v/>
      </c>
      <c r="O787" s="113"/>
      <c r="P787" s="128"/>
      <c r="Q787" s="125"/>
      <c r="R787" s="83"/>
      <c r="S787" s="125"/>
      <c r="T787" s="83"/>
      <c r="U787" s="83"/>
      <c r="V787" s="83"/>
      <c r="W787" s="125"/>
      <c r="X787" s="63"/>
      <c r="Y787" s="125"/>
      <c r="Z787" s="125"/>
      <c r="AA787" s="126"/>
    </row>
    <row r="788" spans="1:27">
      <c r="A788" s="112"/>
      <c r="B788" s="83"/>
      <c r="C788" s="83"/>
      <c r="D788" s="191" t="s">
        <v>150</v>
      </c>
      <c r="E788" s="114" t="str">
        <f>IF(D788="","",(VLOOKUP(D788,'ENTER your residents names, etc'!$B$7:$C$256,2,FALSE)))</f>
        <v/>
      </c>
      <c r="F788" s="115"/>
      <c r="G788" s="116" t="str">
        <f t="shared" si="63"/>
        <v/>
      </c>
      <c r="H788" s="117" t="str">
        <f t="shared" si="64"/>
        <v/>
      </c>
      <c r="I788" s="118" t="str">
        <f t="shared" si="67"/>
        <v/>
      </c>
      <c r="J788" s="119" t="str">
        <f>IF('Falls Diary'!F788="","",IF(AND('Falls Diary'!F788&gt;=Graphs!$C$13,'Falls Diary'!F788&lt;=Graphs!$C$14),"yes","no"))</f>
        <v/>
      </c>
      <c r="K788" s="119" t="str">
        <f>IF('Falls Diary'!F788="","",(IF(Graphs!$C$15="all","yes",(IF(Graphs!$C$15=Table6[[#This Row],[Resident''s name]],"yes","no")))))</f>
        <v/>
      </c>
      <c r="L788" s="119" t="str">
        <f t="shared" si="65"/>
        <v/>
      </c>
      <c r="M788" s="120"/>
      <c r="N788" s="121" t="str">
        <f t="shared" si="66"/>
        <v/>
      </c>
      <c r="O788" s="113"/>
      <c r="P788" s="128"/>
      <c r="Q788" s="125"/>
      <c r="R788" s="83"/>
      <c r="S788" s="125"/>
      <c r="T788" s="83"/>
      <c r="U788" s="83"/>
      <c r="V788" s="83"/>
      <c r="W788" s="125"/>
      <c r="X788" s="63"/>
      <c r="Y788" s="125"/>
      <c r="Z788" s="125"/>
      <c r="AA788" s="126"/>
    </row>
    <row r="789" spans="1:27">
      <c r="A789" s="112"/>
      <c r="B789" s="83"/>
      <c r="C789" s="83"/>
      <c r="D789" s="191" t="s">
        <v>150</v>
      </c>
      <c r="E789" s="114" t="str">
        <f>IF(D789="","",(VLOOKUP(D789,'ENTER your residents names, etc'!$B$7:$C$256,2,FALSE)))</f>
        <v/>
      </c>
      <c r="F789" s="115"/>
      <c r="G789" s="116" t="str">
        <f t="shared" si="63"/>
        <v/>
      </c>
      <c r="H789" s="117" t="str">
        <f t="shared" si="64"/>
        <v/>
      </c>
      <c r="I789" s="118" t="str">
        <f t="shared" si="67"/>
        <v/>
      </c>
      <c r="J789" s="119" t="str">
        <f>IF('Falls Diary'!F789="","",IF(AND('Falls Diary'!F789&gt;=Graphs!$C$13,'Falls Diary'!F789&lt;=Graphs!$C$14),"yes","no"))</f>
        <v/>
      </c>
      <c r="K789" s="119" t="str">
        <f>IF('Falls Diary'!F789="","",(IF(Graphs!$C$15="all","yes",(IF(Graphs!$C$15=Table6[[#This Row],[Resident''s name]],"yes","no")))))</f>
        <v/>
      </c>
      <c r="L789" s="119" t="str">
        <f t="shared" si="65"/>
        <v/>
      </c>
      <c r="M789" s="120"/>
      <c r="N789" s="121" t="str">
        <f t="shared" si="66"/>
        <v/>
      </c>
      <c r="O789" s="113"/>
      <c r="P789" s="128"/>
      <c r="Q789" s="125"/>
      <c r="R789" s="83"/>
      <c r="S789" s="125"/>
      <c r="T789" s="83"/>
      <c r="U789" s="83"/>
      <c r="V789" s="83"/>
      <c r="W789" s="125"/>
      <c r="X789" s="63"/>
      <c r="Y789" s="125"/>
      <c r="Z789" s="125"/>
      <c r="AA789" s="126"/>
    </row>
    <row r="790" spans="1:27">
      <c r="A790" s="112"/>
      <c r="B790" s="83"/>
      <c r="C790" s="83"/>
      <c r="D790" s="191" t="s">
        <v>150</v>
      </c>
      <c r="E790" s="114" t="str">
        <f>IF(D790="","",(VLOOKUP(D790,'ENTER your residents names, etc'!$B$7:$C$256,2,FALSE)))</f>
        <v/>
      </c>
      <c r="F790" s="115"/>
      <c r="G790" s="116" t="str">
        <f t="shared" si="63"/>
        <v/>
      </c>
      <c r="H790" s="117" t="str">
        <f t="shared" si="64"/>
        <v/>
      </c>
      <c r="I790" s="118" t="str">
        <f t="shared" si="67"/>
        <v/>
      </c>
      <c r="J790" s="119" t="str">
        <f>IF('Falls Diary'!F790="","",IF(AND('Falls Diary'!F790&gt;=Graphs!$C$13,'Falls Diary'!F790&lt;=Graphs!$C$14),"yes","no"))</f>
        <v/>
      </c>
      <c r="K790" s="119" t="str">
        <f>IF('Falls Diary'!F790="","",(IF(Graphs!$C$15="all","yes",(IF(Graphs!$C$15=Table6[[#This Row],[Resident''s name]],"yes","no")))))</f>
        <v/>
      </c>
      <c r="L790" s="119" t="str">
        <f t="shared" si="65"/>
        <v/>
      </c>
      <c r="M790" s="120"/>
      <c r="N790" s="121" t="str">
        <f t="shared" si="66"/>
        <v/>
      </c>
      <c r="O790" s="113"/>
      <c r="P790" s="128"/>
      <c r="Q790" s="125"/>
      <c r="R790" s="83"/>
      <c r="S790" s="125"/>
      <c r="T790" s="83"/>
      <c r="U790" s="83"/>
      <c r="V790" s="83"/>
      <c r="W790" s="125"/>
      <c r="X790" s="63"/>
      <c r="Y790" s="125"/>
      <c r="Z790" s="125"/>
      <c r="AA790" s="126"/>
    </row>
    <row r="791" spans="1:27">
      <c r="A791" s="112"/>
      <c r="B791" s="83"/>
      <c r="C791" s="83"/>
      <c r="D791" s="191" t="s">
        <v>150</v>
      </c>
      <c r="E791" s="114" t="str">
        <f>IF(D791="","",(VLOOKUP(D791,'ENTER your residents names, etc'!$B$7:$C$256,2,FALSE)))</f>
        <v/>
      </c>
      <c r="F791" s="115"/>
      <c r="G791" s="116" t="str">
        <f t="shared" si="63"/>
        <v/>
      </c>
      <c r="H791" s="117" t="str">
        <f t="shared" si="64"/>
        <v/>
      </c>
      <c r="I791" s="118" t="str">
        <f t="shared" si="67"/>
        <v/>
      </c>
      <c r="J791" s="119" t="str">
        <f>IF('Falls Diary'!F791="","",IF(AND('Falls Diary'!F791&gt;=Graphs!$C$13,'Falls Diary'!F791&lt;=Graphs!$C$14),"yes","no"))</f>
        <v/>
      </c>
      <c r="K791" s="119" t="str">
        <f>IF('Falls Diary'!F791="","",(IF(Graphs!$C$15="all","yes",(IF(Graphs!$C$15=Table6[[#This Row],[Resident''s name]],"yes","no")))))</f>
        <v/>
      </c>
      <c r="L791" s="119" t="str">
        <f t="shared" si="65"/>
        <v/>
      </c>
      <c r="M791" s="120"/>
      <c r="N791" s="121" t="str">
        <f t="shared" si="66"/>
        <v/>
      </c>
      <c r="O791" s="113"/>
      <c r="P791" s="128"/>
      <c r="Q791" s="125"/>
      <c r="R791" s="83"/>
      <c r="S791" s="125"/>
      <c r="T791" s="83"/>
      <c r="U791" s="83"/>
      <c r="V791" s="83"/>
      <c r="W791" s="125"/>
      <c r="X791" s="63"/>
      <c r="Y791" s="125"/>
      <c r="Z791" s="125"/>
      <c r="AA791" s="126"/>
    </row>
    <row r="792" spans="1:27">
      <c r="A792" s="112"/>
      <c r="B792" s="83"/>
      <c r="C792" s="83"/>
      <c r="D792" s="191" t="s">
        <v>150</v>
      </c>
      <c r="E792" s="114" t="str">
        <f>IF(D792="","",(VLOOKUP(D792,'ENTER your residents names, etc'!$B$7:$C$256,2,FALSE)))</f>
        <v/>
      </c>
      <c r="F792" s="115"/>
      <c r="G792" s="116" t="str">
        <f t="shared" si="63"/>
        <v/>
      </c>
      <c r="H792" s="117" t="str">
        <f t="shared" si="64"/>
        <v/>
      </c>
      <c r="I792" s="118" t="str">
        <f t="shared" si="67"/>
        <v/>
      </c>
      <c r="J792" s="119" t="str">
        <f>IF('Falls Diary'!F792="","",IF(AND('Falls Diary'!F792&gt;=Graphs!$C$13,'Falls Diary'!F792&lt;=Graphs!$C$14),"yes","no"))</f>
        <v/>
      </c>
      <c r="K792" s="119" t="str">
        <f>IF('Falls Diary'!F792="","",(IF(Graphs!$C$15="all","yes",(IF(Graphs!$C$15=Table6[[#This Row],[Resident''s name]],"yes","no")))))</f>
        <v/>
      </c>
      <c r="L792" s="119" t="str">
        <f t="shared" si="65"/>
        <v/>
      </c>
      <c r="M792" s="120"/>
      <c r="N792" s="121" t="str">
        <f t="shared" si="66"/>
        <v/>
      </c>
      <c r="O792" s="113"/>
      <c r="P792" s="128"/>
      <c r="Q792" s="125"/>
      <c r="R792" s="83"/>
      <c r="S792" s="125"/>
      <c r="T792" s="83"/>
      <c r="U792" s="83"/>
      <c r="V792" s="83"/>
      <c r="W792" s="125"/>
      <c r="X792" s="63"/>
      <c r="Y792" s="125"/>
      <c r="Z792" s="125"/>
      <c r="AA792" s="126"/>
    </row>
    <row r="793" spans="1:27">
      <c r="A793" s="112"/>
      <c r="B793" s="83"/>
      <c r="C793" s="83"/>
      <c r="D793" s="191" t="s">
        <v>150</v>
      </c>
      <c r="E793" s="114" t="str">
        <f>IF(D793="","",(VLOOKUP(D793,'ENTER your residents names, etc'!$B$7:$C$256,2,FALSE)))</f>
        <v/>
      </c>
      <c r="F793" s="115"/>
      <c r="G793" s="116" t="str">
        <f t="shared" si="63"/>
        <v/>
      </c>
      <c r="H793" s="117" t="str">
        <f t="shared" si="64"/>
        <v/>
      </c>
      <c r="I793" s="118" t="str">
        <f t="shared" si="67"/>
        <v/>
      </c>
      <c r="J793" s="119" t="str">
        <f>IF('Falls Diary'!F793="","",IF(AND('Falls Diary'!F793&gt;=Graphs!$C$13,'Falls Diary'!F793&lt;=Graphs!$C$14),"yes","no"))</f>
        <v/>
      </c>
      <c r="K793" s="119" t="str">
        <f>IF('Falls Diary'!F793="","",(IF(Graphs!$C$15="all","yes",(IF(Graphs!$C$15=Table6[[#This Row],[Resident''s name]],"yes","no")))))</f>
        <v/>
      </c>
      <c r="L793" s="119" t="str">
        <f t="shared" si="65"/>
        <v/>
      </c>
      <c r="M793" s="120"/>
      <c r="N793" s="121" t="str">
        <f t="shared" si="66"/>
        <v/>
      </c>
      <c r="O793" s="113"/>
      <c r="P793" s="128"/>
      <c r="Q793" s="125"/>
      <c r="R793" s="83"/>
      <c r="S793" s="125"/>
      <c r="T793" s="83"/>
      <c r="U793" s="83"/>
      <c r="V793" s="83"/>
      <c r="W793" s="125"/>
      <c r="X793" s="63"/>
      <c r="Y793" s="125"/>
      <c r="Z793" s="125"/>
      <c r="AA793" s="126"/>
    </row>
    <row r="794" spans="1:27">
      <c r="A794" s="112"/>
      <c r="B794" s="83"/>
      <c r="C794" s="83"/>
      <c r="D794" s="191" t="s">
        <v>150</v>
      </c>
      <c r="E794" s="114" t="str">
        <f>IF(D794="","",(VLOOKUP(D794,'ENTER your residents names, etc'!$B$7:$C$256,2,FALSE)))</f>
        <v/>
      </c>
      <c r="F794" s="115"/>
      <c r="G794" s="116" t="str">
        <f t="shared" si="63"/>
        <v/>
      </c>
      <c r="H794" s="117" t="str">
        <f t="shared" si="64"/>
        <v/>
      </c>
      <c r="I794" s="118" t="str">
        <f t="shared" si="67"/>
        <v/>
      </c>
      <c r="J794" s="119" t="str">
        <f>IF('Falls Diary'!F794="","",IF(AND('Falls Diary'!F794&gt;=Graphs!$C$13,'Falls Diary'!F794&lt;=Graphs!$C$14),"yes","no"))</f>
        <v/>
      </c>
      <c r="K794" s="119" t="str">
        <f>IF('Falls Diary'!F794="","",(IF(Graphs!$C$15="all","yes",(IF(Graphs!$C$15=Table6[[#This Row],[Resident''s name]],"yes","no")))))</f>
        <v/>
      </c>
      <c r="L794" s="119" t="str">
        <f t="shared" si="65"/>
        <v/>
      </c>
      <c r="M794" s="120"/>
      <c r="N794" s="121" t="str">
        <f t="shared" si="66"/>
        <v/>
      </c>
      <c r="O794" s="113"/>
      <c r="P794" s="128"/>
      <c r="Q794" s="125"/>
      <c r="R794" s="83"/>
      <c r="S794" s="125"/>
      <c r="T794" s="83"/>
      <c r="U794" s="83"/>
      <c r="V794" s="83"/>
      <c r="W794" s="125"/>
      <c r="X794" s="63"/>
      <c r="Y794" s="125"/>
      <c r="Z794" s="125"/>
      <c r="AA794" s="126"/>
    </row>
    <row r="795" spans="1:27">
      <c r="A795" s="112"/>
      <c r="B795" s="83"/>
      <c r="C795" s="83"/>
      <c r="D795" s="191" t="s">
        <v>150</v>
      </c>
      <c r="E795" s="114" t="str">
        <f>IF(D795="","",(VLOOKUP(D795,'ENTER your residents names, etc'!$B$7:$C$256,2,FALSE)))</f>
        <v/>
      </c>
      <c r="F795" s="115"/>
      <c r="G795" s="116" t="str">
        <f t="shared" si="63"/>
        <v/>
      </c>
      <c r="H795" s="117" t="str">
        <f t="shared" si="64"/>
        <v/>
      </c>
      <c r="I795" s="118" t="str">
        <f t="shared" si="67"/>
        <v/>
      </c>
      <c r="J795" s="119" t="str">
        <f>IF('Falls Diary'!F795="","",IF(AND('Falls Diary'!F795&gt;=Graphs!$C$13,'Falls Diary'!F795&lt;=Graphs!$C$14),"yes","no"))</f>
        <v/>
      </c>
      <c r="K795" s="119" t="str">
        <f>IF('Falls Diary'!F795="","",(IF(Graphs!$C$15="all","yes",(IF(Graphs!$C$15=Table6[[#This Row],[Resident''s name]],"yes","no")))))</f>
        <v/>
      </c>
      <c r="L795" s="119" t="str">
        <f t="shared" si="65"/>
        <v/>
      </c>
      <c r="M795" s="120"/>
      <c r="N795" s="121" t="str">
        <f t="shared" si="66"/>
        <v/>
      </c>
      <c r="O795" s="113"/>
      <c r="P795" s="128"/>
      <c r="Q795" s="125"/>
      <c r="R795" s="83"/>
      <c r="S795" s="125"/>
      <c r="T795" s="83"/>
      <c r="U795" s="83"/>
      <c r="V795" s="83"/>
      <c r="W795" s="125"/>
      <c r="X795" s="63"/>
      <c r="Y795" s="125"/>
      <c r="Z795" s="125"/>
      <c r="AA795" s="126"/>
    </row>
    <row r="796" spans="1:27">
      <c r="A796" s="112"/>
      <c r="B796" s="83"/>
      <c r="C796" s="83"/>
      <c r="D796" s="191" t="s">
        <v>150</v>
      </c>
      <c r="E796" s="114" t="str">
        <f>IF(D796="","",(VLOOKUP(D796,'ENTER your residents names, etc'!$B$7:$C$256,2,FALSE)))</f>
        <v/>
      </c>
      <c r="F796" s="115"/>
      <c r="G796" s="116" t="str">
        <f t="shared" si="63"/>
        <v/>
      </c>
      <c r="H796" s="117" t="str">
        <f t="shared" si="64"/>
        <v/>
      </c>
      <c r="I796" s="118" t="str">
        <f t="shared" si="67"/>
        <v/>
      </c>
      <c r="J796" s="119" t="str">
        <f>IF('Falls Diary'!F796="","",IF(AND('Falls Diary'!F796&gt;=Graphs!$C$13,'Falls Diary'!F796&lt;=Graphs!$C$14),"yes","no"))</f>
        <v/>
      </c>
      <c r="K796" s="119" t="str">
        <f>IF('Falls Diary'!F796="","",(IF(Graphs!$C$15="all","yes",(IF(Graphs!$C$15=Table6[[#This Row],[Resident''s name]],"yes","no")))))</f>
        <v/>
      </c>
      <c r="L796" s="119" t="str">
        <f t="shared" si="65"/>
        <v/>
      </c>
      <c r="M796" s="120"/>
      <c r="N796" s="121" t="str">
        <f t="shared" si="66"/>
        <v/>
      </c>
      <c r="O796" s="113"/>
      <c r="P796" s="128"/>
      <c r="Q796" s="125"/>
      <c r="R796" s="83"/>
      <c r="S796" s="125"/>
      <c r="T796" s="83"/>
      <c r="U796" s="83"/>
      <c r="V796" s="83"/>
      <c r="W796" s="125"/>
      <c r="X796" s="63"/>
      <c r="Y796" s="125"/>
      <c r="Z796" s="125"/>
      <c r="AA796" s="126"/>
    </row>
    <row r="797" spans="1:27">
      <c r="A797" s="112"/>
      <c r="B797" s="83"/>
      <c r="C797" s="83"/>
      <c r="D797" s="191" t="s">
        <v>150</v>
      </c>
      <c r="E797" s="114" t="str">
        <f>IF(D797="","",(VLOOKUP(D797,'ENTER your residents names, etc'!$B$7:$C$256,2,FALSE)))</f>
        <v/>
      </c>
      <c r="F797" s="115"/>
      <c r="G797" s="116" t="str">
        <f t="shared" si="63"/>
        <v/>
      </c>
      <c r="H797" s="117" t="str">
        <f t="shared" si="64"/>
        <v/>
      </c>
      <c r="I797" s="118" t="str">
        <f t="shared" si="67"/>
        <v/>
      </c>
      <c r="J797" s="119" t="str">
        <f>IF('Falls Diary'!F797="","",IF(AND('Falls Diary'!F797&gt;=Graphs!$C$13,'Falls Diary'!F797&lt;=Graphs!$C$14),"yes","no"))</f>
        <v/>
      </c>
      <c r="K797" s="119" t="str">
        <f>IF('Falls Diary'!F797="","",(IF(Graphs!$C$15="all","yes",(IF(Graphs!$C$15=Table6[[#This Row],[Resident''s name]],"yes","no")))))</f>
        <v/>
      </c>
      <c r="L797" s="119" t="str">
        <f t="shared" si="65"/>
        <v/>
      </c>
      <c r="M797" s="120"/>
      <c r="N797" s="121" t="str">
        <f t="shared" si="66"/>
        <v/>
      </c>
      <c r="O797" s="113"/>
      <c r="P797" s="128"/>
      <c r="Q797" s="125"/>
      <c r="R797" s="83"/>
      <c r="S797" s="125"/>
      <c r="T797" s="83"/>
      <c r="U797" s="83"/>
      <c r="V797" s="83"/>
      <c r="W797" s="125"/>
      <c r="X797" s="63"/>
      <c r="Y797" s="125"/>
      <c r="Z797" s="125"/>
      <c r="AA797" s="126"/>
    </row>
    <row r="798" spans="1:27">
      <c r="A798" s="112"/>
      <c r="B798" s="83"/>
      <c r="C798" s="83"/>
      <c r="D798" s="191" t="s">
        <v>150</v>
      </c>
      <c r="E798" s="114" t="str">
        <f>IF(D798="","",(VLOOKUP(D798,'ENTER your residents names, etc'!$B$7:$C$256,2,FALSE)))</f>
        <v/>
      </c>
      <c r="F798" s="115"/>
      <c r="G798" s="116" t="str">
        <f t="shared" si="63"/>
        <v/>
      </c>
      <c r="H798" s="117" t="str">
        <f t="shared" si="64"/>
        <v/>
      </c>
      <c r="I798" s="118" t="str">
        <f t="shared" si="67"/>
        <v/>
      </c>
      <c r="J798" s="119" t="str">
        <f>IF('Falls Diary'!F798="","",IF(AND('Falls Diary'!F798&gt;=Graphs!$C$13,'Falls Diary'!F798&lt;=Graphs!$C$14),"yes","no"))</f>
        <v/>
      </c>
      <c r="K798" s="119" t="str">
        <f>IF('Falls Diary'!F798="","",(IF(Graphs!$C$15="all","yes",(IF(Graphs!$C$15=Table6[[#This Row],[Resident''s name]],"yes","no")))))</f>
        <v/>
      </c>
      <c r="L798" s="119" t="str">
        <f t="shared" si="65"/>
        <v/>
      </c>
      <c r="M798" s="120"/>
      <c r="N798" s="121" t="str">
        <f t="shared" si="66"/>
        <v/>
      </c>
      <c r="O798" s="113"/>
      <c r="P798" s="128"/>
      <c r="Q798" s="125"/>
      <c r="R798" s="83"/>
      <c r="S798" s="125"/>
      <c r="T798" s="83"/>
      <c r="U798" s="83"/>
      <c r="V798" s="83"/>
      <c r="W798" s="125"/>
      <c r="X798" s="63"/>
      <c r="Y798" s="125"/>
      <c r="Z798" s="125"/>
      <c r="AA798" s="126"/>
    </row>
    <row r="799" spans="1:27">
      <c r="A799" s="112"/>
      <c r="B799" s="83"/>
      <c r="C799" s="83"/>
      <c r="D799" s="191" t="s">
        <v>150</v>
      </c>
      <c r="E799" s="114" t="str">
        <f>IF(D799="","",(VLOOKUP(D799,'ENTER your residents names, etc'!$B$7:$C$256,2,FALSE)))</f>
        <v/>
      </c>
      <c r="F799" s="115"/>
      <c r="G799" s="116" t="str">
        <f t="shared" si="63"/>
        <v/>
      </c>
      <c r="H799" s="117" t="str">
        <f t="shared" si="64"/>
        <v/>
      </c>
      <c r="I799" s="118" t="str">
        <f t="shared" si="67"/>
        <v/>
      </c>
      <c r="J799" s="119" t="str">
        <f>IF('Falls Diary'!F799="","",IF(AND('Falls Diary'!F799&gt;=Graphs!$C$13,'Falls Diary'!F799&lt;=Graphs!$C$14),"yes","no"))</f>
        <v/>
      </c>
      <c r="K799" s="119" t="str">
        <f>IF('Falls Diary'!F799="","",(IF(Graphs!$C$15="all","yes",(IF(Graphs!$C$15=Table6[[#This Row],[Resident''s name]],"yes","no")))))</f>
        <v/>
      </c>
      <c r="L799" s="119" t="str">
        <f t="shared" si="65"/>
        <v/>
      </c>
      <c r="M799" s="120"/>
      <c r="N799" s="121" t="str">
        <f t="shared" si="66"/>
        <v/>
      </c>
      <c r="O799" s="113"/>
      <c r="P799" s="128"/>
      <c r="Q799" s="125"/>
      <c r="R799" s="83"/>
      <c r="S799" s="125"/>
      <c r="T799" s="83"/>
      <c r="U799" s="83"/>
      <c r="V799" s="83"/>
      <c r="W799" s="125"/>
      <c r="X799" s="63"/>
      <c r="Y799" s="125"/>
      <c r="Z799" s="125"/>
      <c r="AA799" s="126"/>
    </row>
    <row r="800" spans="1:27">
      <c r="A800" s="112"/>
      <c r="B800" s="83"/>
      <c r="C800" s="83"/>
      <c r="D800" s="191" t="s">
        <v>150</v>
      </c>
      <c r="E800" s="114" t="str">
        <f>IF(D800="","",(VLOOKUP(D800,'ENTER your residents names, etc'!$B$7:$C$256,2,FALSE)))</f>
        <v/>
      </c>
      <c r="F800" s="115"/>
      <c r="G800" s="116" t="str">
        <f t="shared" si="63"/>
        <v/>
      </c>
      <c r="H800" s="117" t="str">
        <f t="shared" si="64"/>
        <v/>
      </c>
      <c r="I800" s="118" t="str">
        <f t="shared" si="67"/>
        <v/>
      </c>
      <c r="J800" s="119" t="str">
        <f>IF('Falls Diary'!F800="","",IF(AND('Falls Diary'!F800&gt;=Graphs!$C$13,'Falls Diary'!F800&lt;=Graphs!$C$14),"yes","no"))</f>
        <v/>
      </c>
      <c r="K800" s="119" t="str">
        <f>IF('Falls Diary'!F800="","",(IF(Graphs!$C$15="all","yes",(IF(Graphs!$C$15=Table6[[#This Row],[Resident''s name]],"yes","no")))))</f>
        <v/>
      </c>
      <c r="L800" s="119" t="str">
        <f t="shared" si="65"/>
        <v/>
      </c>
      <c r="M800" s="120"/>
      <c r="N800" s="121" t="str">
        <f t="shared" si="66"/>
        <v/>
      </c>
      <c r="O800" s="113"/>
      <c r="P800" s="128"/>
      <c r="Q800" s="125"/>
      <c r="R800" s="83"/>
      <c r="S800" s="125"/>
      <c r="T800" s="83"/>
      <c r="U800" s="83"/>
      <c r="V800" s="83"/>
      <c r="W800" s="125"/>
      <c r="X800" s="63"/>
      <c r="Y800" s="125"/>
      <c r="Z800" s="125"/>
      <c r="AA800" s="126"/>
    </row>
    <row r="801" spans="1:27">
      <c r="A801" s="112"/>
      <c r="B801" s="83"/>
      <c r="C801" s="83"/>
      <c r="D801" s="191" t="s">
        <v>150</v>
      </c>
      <c r="E801" s="114" t="str">
        <f>IF(D801="","",(VLOOKUP(D801,'ENTER your residents names, etc'!$B$7:$C$256,2,FALSE)))</f>
        <v/>
      </c>
      <c r="F801" s="115"/>
      <c r="G801" s="116" t="str">
        <f t="shared" si="63"/>
        <v/>
      </c>
      <c r="H801" s="117" t="str">
        <f t="shared" si="64"/>
        <v/>
      </c>
      <c r="I801" s="118" t="str">
        <f t="shared" si="67"/>
        <v/>
      </c>
      <c r="J801" s="119" t="str">
        <f>IF('Falls Diary'!F801="","",IF(AND('Falls Diary'!F801&gt;=Graphs!$C$13,'Falls Diary'!F801&lt;=Graphs!$C$14),"yes","no"))</f>
        <v/>
      </c>
      <c r="K801" s="119" t="str">
        <f>IF('Falls Diary'!F801="","",(IF(Graphs!$C$15="all","yes",(IF(Graphs!$C$15=Table6[[#This Row],[Resident''s name]],"yes","no")))))</f>
        <v/>
      </c>
      <c r="L801" s="119" t="str">
        <f t="shared" si="65"/>
        <v/>
      </c>
      <c r="M801" s="120"/>
      <c r="N801" s="121" t="str">
        <f t="shared" si="66"/>
        <v/>
      </c>
      <c r="O801" s="113"/>
      <c r="P801" s="128"/>
      <c r="Q801" s="125"/>
      <c r="R801" s="83"/>
      <c r="S801" s="125"/>
      <c r="T801" s="83"/>
      <c r="U801" s="83"/>
      <c r="V801" s="83"/>
      <c r="W801" s="125"/>
      <c r="X801" s="63"/>
      <c r="Y801" s="125"/>
      <c r="Z801" s="125"/>
      <c r="AA801" s="126"/>
    </row>
    <row r="802" spans="1:27">
      <c r="A802" s="112"/>
      <c r="B802" s="83"/>
      <c r="C802" s="83"/>
      <c r="D802" s="191" t="s">
        <v>150</v>
      </c>
      <c r="E802" s="114" t="str">
        <f>IF(D802="","",(VLOOKUP(D802,'ENTER your residents names, etc'!$B$7:$C$256,2,FALSE)))</f>
        <v/>
      </c>
      <c r="F802" s="115"/>
      <c r="G802" s="116" t="str">
        <f t="shared" si="63"/>
        <v/>
      </c>
      <c r="H802" s="117" t="str">
        <f t="shared" si="64"/>
        <v/>
      </c>
      <c r="I802" s="118" t="str">
        <f t="shared" si="67"/>
        <v/>
      </c>
      <c r="J802" s="119" t="str">
        <f>IF('Falls Diary'!F802="","",IF(AND('Falls Diary'!F802&gt;=Graphs!$C$13,'Falls Diary'!F802&lt;=Graphs!$C$14),"yes","no"))</f>
        <v/>
      </c>
      <c r="K802" s="119" t="str">
        <f>IF('Falls Diary'!F802="","",(IF(Graphs!$C$15="all","yes",(IF(Graphs!$C$15=Table6[[#This Row],[Resident''s name]],"yes","no")))))</f>
        <v/>
      </c>
      <c r="L802" s="119" t="str">
        <f t="shared" si="65"/>
        <v/>
      </c>
      <c r="M802" s="120"/>
      <c r="N802" s="121" t="str">
        <f t="shared" si="66"/>
        <v/>
      </c>
      <c r="O802" s="113"/>
      <c r="P802" s="128"/>
      <c r="Q802" s="125"/>
      <c r="R802" s="83"/>
      <c r="S802" s="125"/>
      <c r="T802" s="83"/>
      <c r="U802" s="83"/>
      <c r="V802" s="83"/>
      <c r="W802" s="125"/>
      <c r="X802" s="63"/>
      <c r="Y802" s="125"/>
      <c r="Z802" s="125"/>
      <c r="AA802" s="126"/>
    </row>
    <row r="803" spans="1:27">
      <c r="A803" s="112"/>
      <c r="B803" s="83"/>
      <c r="C803" s="83"/>
      <c r="D803" s="191" t="s">
        <v>150</v>
      </c>
      <c r="E803" s="114" t="str">
        <f>IF(D803="","",(VLOOKUP(D803,'ENTER your residents names, etc'!$B$7:$C$256,2,FALSE)))</f>
        <v/>
      </c>
      <c r="F803" s="115"/>
      <c r="G803" s="116" t="str">
        <f t="shared" si="63"/>
        <v/>
      </c>
      <c r="H803" s="117" t="str">
        <f t="shared" si="64"/>
        <v/>
      </c>
      <c r="I803" s="118" t="str">
        <f t="shared" si="67"/>
        <v/>
      </c>
      <c r="J803" s="119" t="str">
        <f>IF('Falls Diary'!F803="","",IF(AND('Falls Diary'!F803&gt;=Graphs!$C$13,'Falls Diary'!F803&lt;=Graphs!$C$14),"yes","no"))</f>
        <v/>
      </c>
      <c r="K803" s="119" t="str">
        <f>IF('Falls Diary'!F803="","",(IF(Graphs!$C$15="all","yes",(IF(Graphs!$C$15=Table6[[#This Row],[Resident''s name]],"yes","no")))))</f>
        <v/>
      </c>
      <c r="L803" s="119" t="str">
        <f t="shared" si="65"/>
        <v/>
      </c>
      <c r="M803" s="120"/>
      <c r="N803" s="121" t="str">
        <f t="shared" si="66"/>
        <v/>
      </c>
      <c r="O803" s="113"/>
      <c r="P803" s="128"/>
      <c r="Q803" s="125"/>
      <c r="R803" s="83"/>
      <c r="S803" s="125"/>
      <c r="T803" s="83"/>
      <c r="U803" s="83"/>
      <c r="V803" s="83"/>
      <c r="W803" s="125"/>
      <c r="X803" s="63"/>
      <c r="Y803" s="125"/>
      <c r="Z803" s="125"/>
      <c r="AA803" s="126"/>
    </row>
    <row r="804" spans="1:27">
      <c r="A804" s="112"/>
      <c r="B804" s="83"/>
      <c r="C804" s="83"/>
      <c r="D804" s="191" t="s">
        <v>150</v>
      </c>
      <c r="E804" s="114" t="str">
        <f>IF(D804="","",(VLOOKUP(D804,'ENTER your residents names, etc'!$B$7:$C$256,2,FALSE)))</f>
        <v/>
      </c>
      <c r="F804" s="115"/>
      <c r="G804" s="116" t="str">
        <f t="shared" si="63"/>
        <v/>
      </c>
      <c r="H804" s="117" t="str">
        <f t="shared" si="64"/>
        <v/>
      </c>
      <c r="I804" s="118" t="str">
        <f t="shared" si="67"/>
        <v/>
      </c>
      <c r="J804" s="119" t="str">
        <f>IF('Falls Diary'!F804="","",IF(AND('Falls Diary'!F804&gt;=Graphs!$C$13,'Falls Diary'!F804&lt;=Graphs!$C$14),"yes","no"))</f>
        <v/>
      </c>
      <c r="K804" s="119" t="str">
        <f>IF('Falls Diary'!F804="","",(IF(Graphs!$C$15="all","yes",(IF(Graphs!$C$15=Table6[[#This Row],[Resident''s name]],"yes","no")))))</f>
        <v/>
      </c>
      <c r="L804" s="119" t="str">
        <f t="shared" si="65"/>
        <v/>
      </c>
      <c r="M804" s="120"/>
      <c r="N804" s="121" t="str">
        <f t="shared" si="66"/>
        <v/>
      </c>
      <c r="O804" s="113"/>
      <c r="P804" s="128"/>
      <c r="Q804" s="125"/>
      <c r="R804" s="83"/>
      <c r="S804" s="125"/>
      <c r="T804" s="83"/>
      <c r="U804" s="83"/>
      <c r="V804" s="83"/>
      <c r="W804" s="125"/>
      <c r="X804" s="63"/>
      <c r="Y804" s="125"/>
      <c r="Z804" s="125"/>
      <c r="AA804" s="126"/>
    </row>
    <row r="805" spans="1:27">
      <c r="A805" s="112"/>
      <c r="B805" s="83"/>
      <c r="C805" s="83"/>
      <c r="D805" s="191" t="s">
        <v>150</v>
      </c>
      <c r="E805" s="114" t="str">
        <f>IF(D805="","",(VLOOKUP(D805,'ENTER your residents names, etc'!$B$7:$C$256,2,FALSE)))</f>
        <v/>
      </c>
      <c r="F805" s="115"/>
      <c r="G805" s="116" t="str">
        <f t="shared" si="63"/>
        <v/>
      </c>
      <c r="H805" s="117" t="str">
        <f t="shared" si="64"/>
        <v/>
      </c>
      <c r="I805" s="118" t="str">
        <f t="shared" si="67"/>
        <v/>
      </c>
      <c r="J805" s="119" t="str">
        <f>IF('Falls Diary'!F805="","",IF(AND('Falls Diary'!F805&gt;=Graphs!$C$13,'Falls Diary'!F805&lt;=Graphs!$C$14),"yes","no"))</f>
        <v/>
      </c>
      <c r="K805" s="119" t="str">
        <f>IF('Falls Diary'!F805="","",(IF(Graphs!$C$15="all","yes",(IF(Graphs!$C$15=Table6[[#This Row],[Resident''s name]],"yes","no")))))</f>
        <v/>
      </c>
      <c r="L805" s="119" t="str">
        <f t="shared" si="65"/>
        <v/>
      </c>
      <c r="M805" s="120"/>
      <c r="N805" s="121" t="str">
        <f t="shared" si="66"/>
        <v/>
      </c>
      <c r="O805" s="113"/>
      <c r="P805" s="128"/>
      <c r="Q805" s="125"/>
      <c r="R805" s="83"/>
      <c r="S805" s="125"/>
      <c r="T805" s="83"/>
      <c r="U805" s="83"/>
      <c r="V805" s="83"/>
      <c r="W805" s="125"/>
      <c r="X805" s="63"/>
      <c r="Y805" s="125"/>
      <c r="Z805" s="125"/>
      <c r="AA805" s="126"/>
    </row>
    <row r="806" spans="1:27">
      <c r="A806" s="112"/>
      <c r="B806" s="83"/>
      <c r="C806" s="83"/>
      <c r="D806" s="191" t="s">
        <v>150</v>
      </c>
      <c r="E806" s="114" t="str">
        <f>IF(D806="","",(VLOOKUP(D806,'ENTER your residents names, etc'!$B$7:$C$256,2,FALSE)))</f>
        <v/>
      </c>
      <c r="F806" s="115"/>
      <c r="G806" s="116" t="str">
        <f t="shared" si="63"/>
        <v/>
      </c>
      <c r="H806" s="117" t="str">
        <f t="shared" si="64"/>
        <v/>
      </c>
      <c r="I806" s="118" t="str">
        <f t="shared" si="67"/>
        <v/>
      </c>
      <c r="J806" s="119" t="str">
        <f>IF('Falls Diary'!F806="","",IF(AND('Falls Diary'!F806&gt;=Graphs!$C$13,'Falls Diary'!F806&lt;=Graphs!$C$14),"yes","no"))</f>
        <v/>
      </c>
      <c r="K806" s="119" t="str">
        <f>IF('Falls Diary'!F806="","",(IF(Graphs!$C$15="all","yes",(IF(Graphs!$C$15=Table6[[#This Row],[Resident''s name]],"yes","no")))))</f>
        <v/>
      </c>
      <c r="L806" s="119" t="str">
        <f t="shared" si="65"/>
        <v/>
      </c>
      <c r="M806" s="120"/>
      <c r="N806" s="121" t="str">
        <f t="shared" si="66"/>
        <v/>
      </c>
      <c r="O806" s="113"/>
      <c r="P806" s="128"/>
      <c r="Q806" s="125"/>
      <c r="R806" s="83"/>
      <c r="S806" s="125"/>
      <c r="T806" s="83"/>
      <c r="U806" s="83"/>
      <c r="V806" s="83"/>
      <c r="W806" s="125"/>
      <c r="X806" s="63"/>
      <c r="Y806" s="125"/>
      <c r="Z806" s="125"/>
      <c r="AA806" s="126"/>
    </row>
    <row r="807" spans="1:27">
      <c r="A807" s="112"/>
      <c r="B807" s="83"/>
      <c r="C807" s="83"/>
      <c r="D807" s="191" t="s">
        <v>150</v>
      </c>
      <c r="E807" s="114" t="str">
        <f>IF(D807="","",(VLOOKUP(D807,'ENTER your residents names, etc'!$B$7:$C$256,2,FALSE)))</f>
        <v/>
      </c>
      <c r="F807" s="115"/>
      <c r="G807" s="116" t="str">
        <f t="shared" si="63"/>
        <v/>
      </c>
      <c r="H807" s="117" t="str">
        <f t="shared" si="64"/>
        <v/>
      </c>
      <c r="I807" s="118" t="str">
        <f t="shared" si="67"/>
        <v/>
      </c>
      <c r="J807" s="119" t="str">
        <f>IF('Falls Diary'!F807="","",IF(AND('Falls Diary'!F807&gt;=Graphs!$C$13,'Falls Diary'!F807&lt;=Graphs!$C$14),"yes","no"))</f>
        <v/>
      </c>
      <c r="K807" s="119" t="str">
        <f>IF('Falls Diary'!F807="","",(IF(Graphs!$C$15="all","yes",(IF(Graphs!$C$15=Table6[[#This Row],[Resident''s name]],"yes","no")))))</f>
        <v/>
      </c>
      <c r="L807" s="119" t="str">
        <f t="shared" si="65"/>
        <v/>
      </c>
      <c r="M807" s="120"/>
      <c r="N807" s="121" t="str">
        <f t="shared" si="66"/>
        <v/>
      </c>
      <c r="O807" s="113"/>
      <c r="P807" s="128"/>
      <c r="Q807" s="125"/>
      <c r="R807" s="83"/>
      <c r="S807" s="125"/>
      <c r="T807" s="83"/>
      <c r="U807" s="83"/>
      <c r="V807" s="83"/>
      <c r="W807" s="125"/>
      <c r="X807" s="63"/>
      <c r="Y807" s="125"/>
      <c r="Z807" s="125"/>
      <c r="AA807" s="126"/>
    </row>
    <row r="808" spans="1:27">
      <c r="A808" s="112"/>
      <c r="B808" s="83"/>
      <c r="C808" s="83"/>
      <c r="D808" s="191" t="s">
        <v>150</v>
      </c>
      <c r="E808" s="114" t="str">
        <f>IF(D808="","",(VLOOKUP(D808,'ENTER your residents names, etc'!$B$7:$C$256,2,FALSE)))</f>
        <v/>
      </c>
      <c r="F808" s="115"/>
      <c r="G808" s="116" t="str">
        <f t="shared" si="63"/>
        <v/>
      </c>
      <c r="H808" s="117" t="str">
        <f t="shared" si="64"/>
        <v/>
      </c>
      <c r="I808" s="118" t="str">
        <f t="shared" si="67"/>
        <v/>
      </c>
      <c r="J808" s="119" t="str">
        <f>IF('Falls Diary'!F808="","",IF(AND('Falls Diary'!F808&gt;=Graphs!$C$13,'Falls Diary'!F808&lt;=Graphs!$C$14),"yes","no"))</f>
        <v/>
      </c>
      <c r="K808" s="119" t="str">
        <f>IF('Falls Diary'!F808="","",(IF(Graphs!$C$15="all","yes",(IF(Graphs!$C$15=Table6[[#This Row],[Resident''s name]],"yes","no")))))</f>
        <v/>
      </c>
      <c r="L808" s="119" t="str">
        <f t="shared" si="65"/>
        <v/>
      </c>
      <c r="M808" s="120"/>
      <c r="N808" s="121" t="str">
        <f t="shared" si="66"/>
        <v/>
      </c>
      <c r="O808" s="113"/>
      <c r="P808" s="128"/>
      <c r="Q808" s="125"/>
      <c r="R808" s="83"/>
      <c r="S808" s="125"/>
      <c r="T808" s="83"/>
      <c r="U808" s="83"/>
      <c r="V808" s="83"/>
      <c r="W808" s="125"/>
      <c r="X808" s="63"/>
      <c r="Y808" s="125"/>
      <c r="Z808" s="125"/>
      <c r="AA808" s="126"/>
    </row>
    <row r="809" spans="1:27">
      <c r="A809" s="112"/>
      <c r="B809" s="83"/>
      <c r="C809" s="83"/>
      <c r="D809" s="191" t="s">
        <v>150</v>
      </c>
      <c r="E809" s="114" t="str">
        <f>IF(D809="","",(VLOOKUP(D809,'ENTER your residents names, etc'!$B$7:$C$256,2,FALSE)))</f>
        <v/>
      </c>
      <c r="F809" s="115"/>
      <c r="G809" s="116" t="str">
        <f t="shared" si="63"/>
        <v/>
      </c>
      <c r="H809" s="117" t="str">
        <f t="shared" si="64"/>
        <v/>
      </c>
      <c r="I809" s="118" t="str">
        <f t="shared" si="67"/>
        <v/>
      </c>
      <c r="J809" s="119" t="str">
        <f>IF('Falls Diary'!F809="","",IF(AND('Falls Diary'!F809&gt;=Graphs!$C$13,'Falls Diary'!F809&lt;=Graphs!$C$14),"yes","no"))</f>
        <v/>
      </c>
      <c r="K809" s="119" t="str">
        <f>IF('Falls Diary'!F809="","",(IF(Graphs!$C$15="all","yes",(IF(Graphs!$C$15=Table6[[#This Row],[Resident''s name]],"yes","no")))))</f>
        <v/>
      </c>
      <c r="L809" s="119" t="str">
        <f t="shared" si="65"/>
        <v/>
      </c>
      <c r="M809" s="120"/>
      <c r="N809" s="121" t="str">
        <f t="shared" si="66"/>
        <v/>
      </c>
      <c r="O809" s="113"/>
      <c r="P809" s="128"/>
      <c r="Q809" s="125"/>
      <c r="R809" s="83"/>
      <c r="S809" s="125"/>
      <c r="T809" s="83"/>
      <c r="U809" s="83"/>
      <c r="V809" s="83"/>
      <c r="W809" s="125"/>
      <c r="X809" s="63"/>
      <c r="Y809" s="125"/>
      <c r="Z809" s="125"/>
      <c r="AA809" s="126"/>
    </row>
    <row r="810" spans="1:27">
      <c r="A810" s="112"/>
      <c r="B810" s="83"/>
      <c r="C810" s="83"/>
      <c r="D810" s="191" t="s">
        <v>150</v>
      </c>
      <c r="E810" s="114" t="str">
        <f>IF(D810="","",(VLOOKUP(D810,'ENTER your residents names, etc'!$B$7:$C$256,2,FALSE)))</f>
        <v/>
      </c>
      <c r="F810" s="115"/>
      <c r="G810" s="116" t="str">
        <f t="shared" si="63"/>
        <v/>
      </c>
      <c r="H810" s="117" t="str">
        <f t="shared" si="64"/>
        <v/>
      </c>
      <c r="I810" s="118" t="str">
        <f t="shared" si="67"/>
        <v/>
      </c>
      <c r="J810" s="119" t="str">
        <f>IF('Falls Diary'!F810="","",IF(AND('Falls Diary'!F810&gt;=Graphs!$C$13,'Falls Diary'!F810&lt;=Graphs!$C$14),"yes","no"))</f>
        <v/>
      </c>
      <c r="K810" s="119" t="str">
        <f>IF('Falls Diary'!F810="","",(IF(Graphs!$C$15="all","yes",(IF(Graphs!$C$15=Table6[[#This Row],[Resident''s name]],"yes","no")))))</f>
        <v/>
      </c>
      <c r="L810" s="119" t="str">
        <f t="shared" si="65"/>
        <v/>
      </c>
      <c r="M810" s="120"/>
      <c r="N810" s="121" t="str">
        <f t="shared" si="66"/>
        <v/>
      </c>
      <c r="O810" s="113"/>
      <c r="P810" s="128"/>
      <c r="Q810" s="125"/>
      <c r="R810" s="83"/>
      <c r="S810" s="125"/>
      <c r="T810" s="83"/>
      <c r="U810" s="83"/>
      <c r="V810" s="83"/>
      <c r="W810" s="125"/>
      <c r="X810" s="63"/>
      <c r="Y810" s="125"/>
      <c r="Z810" s="125"/>
      <c r="AA810" s="126"/>
    </row>
    <row r="811" spans="1:27">
      <c r="A811" s="112"/>
      <c r="B811" s="83"/>
      <c r="C811" s="83"/>
      <c r="D811" s="191" t="s">
        <v>150</v>
      </c>
      <c r="E811" s="114" t="str">
        <f>IF(D811="","",(VLOOKUP(D811,'ENTER your residents names, etc'!$B$7:$C$256,2,FALSE)))</f>
        <v/>
      </c>
      <c r="F811" s="115"/>
      <c r="G811" s="116" t="str">
        <f t="shared" si="63"/>
        <v/>
      </c>
      <c r="H811" s="117" t="str">
        <f t="shared" si="64"/>
        <v/>
      </c>
      <c r="I811" s="118" t="str">
        <f t="shared" si="67"/>
        <v/>
      </c>
      <c r="J811" s="119" t="str">
        <f>IF('Falls Diary'!F811="","",IF(AND('Falls Diary'!F811&gt;=Graphs!$C$13,'Falls Diary'!F811&lt;=Graphs!$C$14),"yes","no"))</f>
        <v/>
      </c>
      <c r="K811" s="119" t="str">
        <f>IF('Falls Diary'!F811="","",(IF(Graphs!$C$15="all","yes",(IF(Graphs!$C$15=Table6[[#This Row],[Resident''s name]],"yes","no")))))</f>
        <v/>
      </c>
      <c r="L811" s="119" t="str">
        <f t="shared" si="65"/>
        <v/>
      </c>
      <c r="M811" s="120"/>
      <c r="N811" s="121" t="str">
        <f t="shared" si="66"/>
        <v/>
      </c>
      <c r="O811" s="113"/>
      <c r="P811" s="128"/>
      <c r="Q811" s="125"/>
      <c r="R811" s="83"/>
      <c r="S811" s="125"/>
      <c r="T811" s="83"/>
      <c r="U811" s="83"/>
      <c r="V811" s="83"/>
      <c r="W811" s="125"/>
      <c r="X811" s="63"/>
      <c r="Y811" s="125"/>
      <c r="Z811" s="125"/>
      <c r="AA811" s="126"/>
    </row>
    <row r="812" spans="1:27">
      <c r="A812" s="112"/>
      <c r="B812" s="83"/>
      <c r="C812" s="83"/>
      <c r="D812" s="191" t="s">
        <v>150</v>
      </c>
      <c r="E812" s="114" t="str">
        <f>IF(D812="","",(VLOOKUP(D812,'ENTER your residents names, etc'!$B$7:$C$256,2,FALSE)))</f>
        <v/>
      </c>
      <c r="F812" s="115"/>
      <c r="G812" s="116" t="str">
        <f t="shared" si="63"/>
        <v/>
      </c>
      <c r="H812" s="117" t="str">
        <f t="shared" si="64"/>
        <v/>
      </c>
      <c r="I812" s="118" t="str">
        <f t="shared" si="67"/>
        <v/>
      </c>
      <c r="J812" s="119" t="str">
        <f>IF('Falls Diary'!F812="","",IF(AND('Falls Diary'!F812&gt;=Graphs!$C$13,'Falls Diary'!F812&lt;=Graphs!$C$14),"yes","no"))</f>
        <v/>
      </c>
      <c r="K812" s="119" t="str">
        <f>IF('Falls Diary'!F812="","",(IF(Graphs!$C$15="all","yes",(IF(Graphs!$C$15=Table6[[#This Row],[Resident''s name]],"yes","no")))))</f>
        <v/>
      </c>
      <c r="L812" s="119" t="str">
        <f t="shared" si="65"/>
        <v/>
      </c>
      <c r="M812" s="120"/>
      <c r="N812" s="121" t="str">
        <f t="shared" si="66"/>
        <v/>
      </c>
      <c r="O812" s="113"/>
      <c r="P812" s="128"/>
      <c r="Q812" s="125"/>
      <c r="R812" s="83"/>
      <c r="S812" s="125"/>
      <c r="T812" s="83"/>
      <c r="U812" s="83"/>
      <c r="V812" s="83"/>
      <c r="W812" s="125"/>
      <c r="X812" s="63"/>
      <c r="Y812" s="125"/>
      <c r="Z812" s="125"/>
      <c r="AA812" s="126"/>
    </row>
    <row r="813" spans="1:27">
      <c r="A813" s="112"/>
      <c r="B813" s="83"/>
      <c r="C813" s="83"/>
      <c r="D813" s="191" t="s">
        <v>150</v>
      </c>
      <c r="E813" s="114" t="str">
        <f>IF(D813="","",(VLOOKUP(D813,'ENTER your residents names, etc'!$B$7:$C$256,2,FALSE)))</f>
        <v/>
      </c>
      <c r="F813" s="115"/>
      <c r="G813" s="116" t="str">
        <f t="shared" si="63"/>
        <v/>
      </c>
      <c r="H813" s="117" t="str">
        <f t="shared" si="64"/>
        <v/>
      </c>
      <c r="I813" s="118" t="str">
        <f t="shared" si="67"/>
        <v/>
      </c>
      <c r="J813" s="119" t="str">
        <f>IF('Falls Diary'!F813="","",IF(AND('Falls Diary'!F813&gt;=Graphs!$C$13,'Falls Diary'!F813&lt;=Graphs!$C$14),"yes","no"))</f>
        <v/>
      </c>
      <c r="K813" s="119" t="str">
        <f>IF('Falls Diary'!F813="","",(IF(Graphs!$C$15="all","yes",(IF(Graphs!$C$15=Table6[[#This Row],[Resident''s name]],"yes","no")))))</f>
        <v/>
      </c>
      <c r="L813" s="119" t="str">
        <f t="shared" si="65"/>
        <v/>
      </c>
      <c r="M813" s="120"/>
      <c r="N813" s="121" t="str">
        <f t="shared" si="66"/>
        <v/>
      </c>
      <c r="O813" s="113"/>
      <c r="P813" s="128"/>
      <c r="Q813" s="125"/>
      <c r="R813" s="83"/>
      <c r="S813" s="125"/>
      <c r="T813" s="83"/>
      <c r="U813" s="83"/>
      <c r="V813" s="83"/>
      <c r="W813" s="125"/>
      <c r="X813" s="63"/>
      <c r="Y813" s="125"/>
      <c r="Z813" s="125"/>
      <c r="AA813" s="126"/>
    </row>
    <row r="814" spans="1:27">
      <c r="A814" s="112"/>
      <c r="B814" s="83"/>
      <c r="C814" s="83"/>
      <c r="D814" s="191" t="s">
        <v>150</v>
      </c>
      <c r="E814" s="114" t="str">
        <f>IF(D814="","",(VLOOKUP(D814,'ENTER your residents names, etc'!$B$7:$C$256,2,FALSE)))</f>
        <v/>
      </c>
      <c r="F814" s="115"/>
      <c r="G814" s="116" t="str">
        <f t="shared" si="63"/>
        <v/>
      </c>
      <c r="H814" s="117" t="str">
        <f t="shared" si="64"/>
        <v/>
      </c>
      <c r="I814" s="118" t="str">
        <f t="shared" si="67"/>
        <v/>
      </c>
      <c r="J814" s="119" t="str">
        <f>IF('Falls Diary'!F814="","",IF(AND('Falls Diary'!F814&gt;=Graphs!$C$13,'Falls Diary'!F814&lt;=Graphs!$C$14),"yes","no"))</f>
        <v/>
      </c>
      <c r="K814" s="119" t="str">
        <f>IF('Falls Diary'!F814="","",(IF(Graphs!$C$15="all","yes",(IF(Graphs!$C$15=Table6[[#This Row],[Resident''s name]],"yes","no")))))</f>
        <v/>
      </c>
      <c r="L814" s="119" t="str">
        <f t="shared" si="65"/>
        <v/>
      </c>
      <c r="M814" s="120"/>
      <c r="N814" s="121" t="str">
        <f t="shared" si="66"/>
        <v/>
      </c>
      <c r="O814" s="113"/>
      <c r="P814" s="128"/>
      <c r="Q814" s="125"/>
      <c r="R814" s="83"/>
      <c r="S814" s="125"/>
      <c r="T814" s="83"/>
      <c r="U814" s="83"/>
      <c r="V814" s="83"/>
      <c r="W814" s="125"/>
      <c r="X814" s="63"/>
      <c r="Y814" s="125"/>
      <c r="Z814" s="125"/>
      <c r="AA814" s="126"/>
    </row>
    <row r="815" spans="1:27">
      <c r="A815" s="112"/>
      <c r="B815" s="83"/>
      <c r="C815" s="83"/>
      <c r="D815" s="191" t="s">
        <v>150</v>
      </c>
      <c r="E815" s="114" t="str">
        <f>IF(D815="","",(VLOOKUP(D815,'ENTER your residents names, etc'!$B$7:$C$256,2,FALSE)))</f>
        <v/>
      </c>
      <c r="F815" s="115"/>
      <c r="G815" s="116" t="str">
        <f t="shared" si="63"/>
        <v/>
      </c>
      <c r="H815" s="117" t="str">
        <f t="shared" si="64"/>
        <v/>
      </c>
      <c r="I815" s="118" t="str">
        <f t="shared" si="67"/>
        <v/>
      </c>
      <c r="J815" s="119" t="str">
        <f>IF('Falls Diary'!F815="","",IF(AND('Falls Diary'!F815&gt;=Graphs!$C$13,'Falls Diary'!F815&lt;=Graphs!$C$14),"yes","no"))</f>
        <v/>
      </c>
      <c r="K815" s="119" t="str">
        <f>IF('Falls Diary'!F815="","",(IF(Graphs!$C$15="all","yes",(IF(Graphs!$C$15=Table6[[#This Row],[Resident''s name]],"yes","no")))))</f>
        <v/>
      </c>
      <c r="L815" s="119" t="str">
        <f t="shared" si="65"/>
        <v/>
      </c>
      <c r="M815" s="120"/>
      <c r="N815" s="121" t="str">
        <f t="shared" si="66"/>
        <v/>
      </c>
      <c r="O815" s="113"/>
      <c r="P815" s="128"/>
      <c r="Q815" s="125"/>
      <c r="R815" s="83"/>
      <c r="S815" s="125"/>
      <c r="T815" s="83"/>
      <c r="U815" s="83"/>
      <c r="V815" s="83"/>
      <c r="W815" s="125"/>
      <c r="X815" s="63"/>
      <c r="Y815" s="125"/>
      <c r="Z815" s="125"/>
      <c r="AA815" s="126"/>
    </row>
    <row r="816" spans="1:27">
      <c r="A816" s="112"/>
      <c r="B816" s="83"/>
      <c r="C816" s="83"/>
      <c r="D816" s="191" t="s">
        <v>150</v>
      </c>
      <c r="E816" s="114" t="str">
        <f>IF(D816="","",(VLOOKUP(D816,'ENTER your residents names, etc'!$B$7:$C$256,2,FALSE)))</f>
        <v/>
      </c>
      <c r="F816" s="115"/>
      <c r="G816" s="116" t="str">
        <f t="shared" si="63"/>
        <v/>
      </c>
      <c r="H816" s="117" t="str">
        <f t="shared" si="64"/>
        <v/>
      </c>
      <c r="I816" s="118" t="str">
        <f t="shared" si="67"/>
        <v/>
      </c>
      <c r="J816" s="119" t="str">
        <f>IF('Falls Diary'!F816="","",IF(AND('Falls Diary'!F816&gt;=Graphs!$C$13,'Falls Diary'!F816&lt;=Graphs!$C$14),"yes","no"))</f>
        <v/>
      </c>
      <c r="K816" s="119" t="str">
        <f>IF('Falls Diary'!F816="","",(IF(Graphs!$C$15="all","yes",(IF(Graphs!$C$15=Table6[[#This Row],[Resident''s name]],"yes","no")))))</f>
        <v/>
      </c>
      <c r="L816" s="119" t="str">
        <f t="shared" si="65"/>
        <v/>
      </c>
      <c r="M816" s="120"/>
      <c r="N816" s="121" t="str">
        <f t="shared" si="66"/>
        <v/>
      </c>
      <c r="O816" s="113"/>
      <c r="P816" s="128"/>
      <c r="Q816" s="125"/>
      <c r="R816" s="83"/>
      <c r="S816" s="125"/>
      <c r="T816" s="83"/>
      <c r="U816" s="83"/>
      <c r="V816" s="83"/>
      <c r="W816" s="125"/>
      <c r="X816" s="63"/>
      <c r="Y816" s="125"/>
      <c r="Z816" s="125"/>
      <c r="AA816" s="126"/>
    </row>
    <row r="817" spans="1:27">
      <c r="A817" s="112"/>
      <c r="B817" s="83"/>
      <c r="C817" s="83"/>
      <c r="D817" s="191" t="s">
        <v>150</v>
      </c>
      <c r="E817" s="114" t="str">
        <f>IF(D817="","",(VLOOKUP(D817,'ENTER your residents names, etc'!$B$7:$C$256,2,FALSE)))</f>
        <v/>
      </c>
      <c r="F817" s="115"/>
      <c r="G817" s="116" t="str">
        <f t="shared" si="63"/>
        <v/>
      </c>
      <c r="H817" s="117" t="str">
        <f t="shared" si="64"/>
        <v/>
      </c>
      <c r="I817" s="118" t="str">
        <f t="shared" si="67"/>
        <v/>
      </c>
      <c r="J817" s="119" t="str">
        <f>IF('Falls Diary'!F817="","",IF(AND('Falls Diary'!F817&gt;=Graphs!$C$13,'Falls Diary'!F817&lt;=Graphs!$C$14),"yes","no"))</f>
        <v/>
      </c>
      <c r="K817" s="119" t="str">
        <f>IF('Falls Diary'!F817="","",(IF(Graphs!$C$15="all","yes",(IF(Graphs!$C$15=Table6[[#This Row],[Resident''s name]],"yes","no")))))</f>
        <v/>
      </c>
      <c r="L817" s="119" t="str">
        <f t="shared" si="65"/>
        <v/>
      </c>
      <c r="M817" s="120"/>
      <c r="N817" s="121" t="str">
        <f t="shared" si="66"/>
        <v/>
      </c>
      <c r="O817" s="113"/>
      <c r="P817" s="128"/>
      <c r="Q817" s="125"/>
      <c r="R817" s="83"/>
      <c r="S817" s="125"/>
      <c r="T817" s="83"/>
      <c r="U817" s="83"/>
      <c r="V817" s="83"/>
      <c r="W817" s="125"/>
      <c r="X817" s="63"/>
      <c r="Y817" s="125"/>
      <c r="Z817" s="125"/>
      <c r="AA817" s="126"/>
    </row>
    <row r="818" spans="1:27">
      <c r="A818" s="112"/>
      <c r="B818" s="83"/>
      <c r="C818" s="83"/>
      <c r="D818" s="191" t="s">
        <v>150</v>
      </c>
      <c r="E818" s="114" t="str">
        <f>IF(D818="","",(VLOOKUP(D818,'ENTER your residents names, etc'!$B$7:$C$256,2,FALSE)))</f>
        <v/>
      </c>
      <c r="F818" s="115"/>
      <c r="G818" s="116" t="str">
        <f t="shared" si="63"/>
        <v/>
      </c>
      <c r="H818" s="117" t="str">
        <f t="shared" si="64"/>
        <v/>
      </c>
      <c r="I818" s="118" t="str">
        <f t="shared" si="67"/>
        <v/>
      </c>
      <c r="J818" s="119" t="str">
        <f>IF('Falls Diary'!F818="","",IF(AND('Falls Diary'!F818&gt;=Graphs!$C$13,'Falls Diary'!F818&lt;=Graphs!$C$14),"yes","no"))</f>
        <v/>
      </c>
      <c r="K818" s="119" t="str">
        <f>IF('Falls Diary'!F818="","",(IF(Graphs!$C$15="all","yes",(IF(Graphs!$C$15=Table6[[#This Row],[Resident''s name]],"yes","no")))))</f>
        <v/>
      </c>
      <c r="L818" s="119" t="str">
        <f t="shared" si="65"/>
        <v/>
      </c>
      <c r="M818" s="120"/>
      <c r="N818" s="121" t="str">
        <f t="shared" si="66"/>
        <v/>
      </c>
      <c r="O818" s="113"/>
      <c r="P818" s="128"/>
      <c r="Q818" s="125"/>
      <c r="R818" s="83"/>
      <c r="S818" s="125"/>
      <c r="T818" s="83"/>
      <c r="U818" s="83"/>
      <c r="V818" s="83"/>
      <c r="W818" s="125"/>
      <c r="X818" s="63"/>
      <c r="Y818" s="125"/>
      <c r="Z818" s="125"/>
      <c r="AA818" s="126"/>
    </row>
    <row r="819" spans="1:27">
      <c r="A819" s="112"/>
      <c r="B819" s="83"/>
      <c r="C819" s="83"/>
      <c r="D819" s="191" t="s">
        <v>150</v>
      </c>
      <c r="E819" s="114" t="str">
        <f>IF(D819="","",(VLOOKUP(D819,'ENTER your residents names, etc'!$B$7:$C$256,2,FALSE)))</f>
        <v/>
      </c>
      <c r="F819" s="115"/>
      <c r="G819" s="116" t="str">
        <f t="shared" si="63"/>
        <v/>
      </c>
      <c r="H819" s="117" t="str">
        <f t="shared" si="64"/>
        <v/>
      </c>
      <c r="I819" s="118" t="str">
        <f t="shared" si="67"/>
        <v/>
      </c>
      <c r="J819" s="119" t="str">
        <f>IF('Falls Diary'!F819="","",IF(AND('Falls Diary'!F819&gt;=Graphs!$C$13,'Falls Diary'!F819&lt;=Graphs!$C$14),"yes","no"))</f>
        <v/>
      </c>
      <c r="K819" s="119" t="str">
        <f>IF('Falls Diary'!F819="","",(IF(Graphs!$C$15="all","yes",(IF(Graphs!$C$15=Table6[[#This Row],[Resident''s name]],"yes","no")))))</f>
        <v/>
      </c>
      <c r="L819" s="119" t="str">
        <f t="shared" si="65"/>
        <v/>
      </c>
      <c r="M819" s="120"/>
      <c r="N819" s="121" t="str">
        <f t="shared" si="66"/>
        <v/>
      </c>
      <c r="O819" s="113"/>
      <c r="P819" s="128"/>
      <c r="Q819" s="125"/>
      <c r="R819" s="83"/>
      <c r="S819" s="125"/>
      <c r="T819" s="83"/>
      <c r="U819" s="83"/>
      <c r="V819" s="83"/>
      <c r="W819" s="125"/>
      <c r="X819" s="63"/>
      <c r="Y819" s="125"/>
      <c r="Z819" s="125"/>
      <c r="AA819" s="126"/>
    </row>
    <row r="820" spans="1:27">
      <c r="A820" s="112"/>
      <c r="B820" s="83"/>
      <c r="C820" s="83"/>
      <c r="D820" s="191" t="s">
        <v>150</v>
      </c>
      <c r="E820" s="114" t="str">
        <f>IF(D820="","",(VLOOKUP(D820,'ENTER your residents names, etc'!$B$7:$C$256,2,FALSE)))</f>
        <v/>
      </c>
      <c r="F820" s="115"/>
      <c r="G820" s="116" t="str">
        <f t="shared" ref="G820:G883" si="68">IF(F820="","",CHOOSE(WEEKDAY(F820),"Sunday","Monday","Tuesday","Wednesday","Thursday","Friday","Saturday"))</f>
        <v/>
      </c>
      <c r="H820" s="117" t="str">
        <f t="shared" si="64"/>
        <v/>
      </c>
      <c r="I820" s="118" t="str">
        <f t="shared" si="67"/>
        <v/>
      </c>
      <c r="J820" s="119" t="str">
        <f>IF('Falls Diary'!F820="","",IF(AND('Falls Diary'!F820&gt;=Graphs!$C$13,'Falls Diary'!F820&lt;=Graphs!$C$14),"yes","no"))</f>
        <v/>
      </c>
      <c r="K820" s="119" t="str">
        <f>IF('Falls Diary'!F820="","",(IF(Graphs!$C$15="all","yes",(IF(Graphs!$C$15=Table6[[#This Row],[Resident''s name]],"yes","no")))))</f>
        <v/>
      </c>
      <c r="L820" s="119" t="str">
        <f t="shared" si="65"/>
        <v/>
      </c>
      <c r="M820" s="120"/>
      <c r="N820" s="121" t="str">
        <f t="shared" si="66"/>
        <v/>
      </c>
      <c r="O820" s="113"/>
      <c r="P820" s="128"/>
      <c r="Q820" s="125"/>
      <c r="R820" s="83"/>
      <c r="S820" s="125"/>
      <c r="T820" s="83"/>
      <c r="U820" s="83"/>
      <c r="V820" s="83"/>
      <c r="W820" s="125"/>
      <c r="X820" s="63"/>
      <c r="Y820" s="125"/>
      <c r="Z820" s="125"/>
      <c r="AA820" s="126"/>
    </row>
    <row r="821" spans="1:27">
      <c r="A821" s="112"/>
      <c r="B821" s="83"/>
      <c r="C821" s="83"/>
      <c r="D821" s="191" t="s">
        <v>150</v>
      </c>
      <c r="E821" s="114" t="str">
        <f>IF(D821="","",(VLOOKUP(D821,'ENTER your residents names, etc'!$B$7:$C$256,2,FALSE)))</f>
        <v/>
      </c>
      <c r="F821" s="115"/>
      <c r="G821" s="116" t="str">
        <f t="shared" si="68"/>
        <v/>
      </c>
      <c r="H821" s="117" t="str">
        <f t="shared" si="64"/>
        <v/>
      </c>
      <c r="I821" s="118" t="str">
        <f t="shared" si="67"/>
        <v/>
      </c>
      <c r="J821" s="119" t="str">
        <f>IF('Falls Diary'!F821="","",IF(AND('Falls Diary'!F821&gt;=Graphs!$C$13,'Falls Diary'!F821&lt;=Graphs!$C$14),"yes","no"))</f>
        <v/>
      </c>
      <c r="K821" s="119" t="str">
        <f>IF('Falls Diary'!F821="","",(IF(Graphs!$C$15="all","yes",(IF(Graphs!$C$15=Table6[[#This Row],[Resident''s name]],"yes","no")))))</f>
        <v/>
      </c>
      <c r="L821" s="119" t="str">
        <f t="shared" si="65"/>
        <v/>
      </c>
      <c r="M821" s="120"/>
      <c r="N821" s="121" t="str">
        <f t="shared" si="66"/>
        <v/>
      </c>
      <c r="O821" s="113"/>
      <c r="P821" s="128"/>
      <c r="Q821" s="125"/>
      <c r="R821" s="83"/>
      <c r="S821" s="125"/>
      <c r="T821" s="83"/>
      <c r="U821" s="83"/>
      <c r="V821" s="83"/>
      <c r="W821" s="125"/>
      <c r="X821" s="63"/>
      <c r="Y821" s="125"/>
      <c r="Z821" s="125"/>
      <c r="AA821" s="126"/>
    </row>
    <row r="822" spans="1:27">
      <c r="A822" s="112"/>
      <c r="B822" s="83"/>
      <c r="C822" s="83"/>
      <c r="D822" s="191" t="s">
        <v>150</v>
      </c>
      <c r="E822" s="114" t="str">
        <f>IF(D822="","",(VLOOKUP(D822,'ENTER your residents names, etc'!$B$7:$C$256,2,FALSE)))</f>
        <v/>
      </c>
      <c r="F822" s="115"/>
      <c r="G822" s="116" t="str">
        <f t="shared" si="68"/>
        <v/>
      </c>
      <c r="H822" s="117" t="str">
        <f t="shared" si="64"/>
        <v/>
      </c>
      <c r="I822" s="118" t="str">
        <f t="shared" si="67"/>
        <v/>
      </c>
      <c r="J822" s="119" t="str">
        <f>IF('Falls Diary'!F822="","",IF(AND('Falls Diary'!F822&gt;=Graphs!$C$13,'Falls Diary'!F822&lt;=Graphs!$C$14),"yes","no"))</f>
        <v/>
      </c>
      <c r="K822" s="119" t="str">
        <f>IF('Falls Diary'!F822="","",(IF(Graphs!$C$15="all","yes",(IF(Graphs!$C$15=Table6[[#This Row],[Resident''s name]],"yes","no")))))</f>
        <v/>
      </c>
      <c r="L822" s="119" t="str">
        <f t="shared" si="65"/>
        <v/>
      </c>
      <c r="M822" s="120"/>
      <c r="N822" s="121" t="str">
        <f t="shared" si="66"/>
        <v/>
      </c>
      <c r="O822" s="113"/>
      <c r="P822" s="128"/>
      <c r="Q822" s="125"/>
      <c r="R822" s="83"/>
      <c r="S822" s="125"/>
      <c r="T822" s="83"/>
      <c r="U822" s="83"/>
      <c r="V822" s="83"/>
      <c r="W822" s="125"/>
      <c r="X822" s="63"/>
      <c r="Y822" s="125"/>
      <c r="Z822" s="125"/>
      <c r="AA822" s="126"/>
    </row>
    <row r="823" spans="1:27">
      <c r="A823" s="112"/>
      <c r="B823" s="83"/>
      <c r="C823" s="83"/>
      <c r="D823" s="191" t="s">
        <v>150</v>
      </c>
      <c r="E823" s="114" t="str">
        <f>IF(D823="","",(VLOOKUP(D823,'ENTER your residents names, etc'!$B$7:$C$256,2,FALSE)))</f>
        <v/>
      </c>
      <c r="F823" s="115"/>
      <c r="G823" s="116" t="str">
        <f t="shared" si="68"/>
        <v/>
      </c>
      <c r="H823" s="117" t="str">
        <f t="shared" si="64"/>
        <v/>
      </c>
      <c r="I823" s="118" t="str">
        <f t="shared" si="67"/>
        <v/>
      </c>
      <c r="J823" s="119" t="str">
        <f>IF('Falls Diary'!F823="","",IF(AND('Falls Diary'!F823&gt;=Graphs!$C$13,'Falls Diary'!F823&lt;=Graphs!$C$14),"yes","no"))</f>
        <v/>
      </c>
      <c r="K823" s="119" t="str">
        <f>IF('Falls Diary'!F823="","",(IF(Graphs!$C$15="all","yes",(IF(Graphs!$C$15=Table6[[#This Row],[Resident''s name]],"yes","no")))))</f>
        <v/>
      </c>
      <c r="L823" s="119" t="str">
        <f t="shared" si="65"/>
        <v/>
      </c>
      <c r="M823" s="120"/>
      <c r="N823" s="121" t="str">
        <f t="shared" si="66"/>
        <v/>
      </c>
      <c r="O823" s="113"/>
      <c r="P823" s="128"/>
      <c r="Q823" s="125"/>
      <c r="R823" s="83"/>
      <c r="S823" s="125"/>
      <c r="T823" s="83"/>
      <c r="U823" s="83"/>
      <c r="V823" s="83"/>
      <c r="W823" s="125"/>
      <c r="X823" s="63"/>
      <c r="Y823" s="125"/>
      <c r="Z823" s="125"/>
      <c r="AA823" s="126"/>
    </row>
    <row r="824" spans="1:27">
      <c r="A824" s="112"/>
      <c r="B824" s="83"/>
      <c r="C824" s="83"/>
      <c r="D824" s="191" t="s">
        <v>150</v>
      </c>
      <c r="E824" s="114" t="str">
        <f>IF(D824="","",(VLOOKUP(D824,'ENTER your residents names, etc'!$B$7:$C$256,2,FALSE)))</f>
        <v/>
      </c>
      <c r="F824" s="115"/>
      <c r="G824" s="116" t="str">
        <f t="shared" si="68"/>
        <v/>
      </c>
      <c r="H824" s="117" t="str">
        <f t="shared" si="64"/>
        <v/>
      </c>
      <c r="I824" s="118" t="str">
        <f t="shared" si="67"/>
        <v/>
      </c>
      <c r="J824" s="119" t="str">
        <f>IF('Falls Diary'!F824="","",IF(AND('Falls Diary'!F824&gt;=Graphs!$C$13,'Falls Diary'!F824&lt;=Graphs!$C$14),"yes","no"))</f>
        <v/>
      </c>
      <c r="K824" s="119" t="str">
        <f>IF('Falls Diary'!F824="","",(IF(Graphs!$C$15="all","yes",(IF(Graphs!$C$15=Table6[[#This Row],[Resident''s name]],"yes","no")))))</f>
        <v/>
      </c>
      <c r="L824" s="119" t="str">
        <f t="shared" si="65"/>
        <v/>
      </c>
      <c r="M824" s="120"/>
      <c r="N824" s="121" t="str">
        <f t="shared" si="66"/>
        <v/>
      </c>
      <c r="O824" s="113"/>
      <c r="P824" s="128"/>
      <c r="Q824" s="125"/>
      <c r="R824" s="83"/>
      <c r="S824" s="125"/>
      <c r="T824" s="83"/>
      <c r="U824" s="83"/>
      <c r="V824" s="83"/>
      <c r="W824" s="125"/>
      <c r="X824" s="63"/>
      <c r="Y824" s="125"/>
      <c r="Z824" s="125"/>
      <c r="AA824" s="126"/>
    </row>
    <row r="825" spans="1:27">
      <c r="A825" s="112"/>
      <c r="B825" s="83"/>
      <c r="C825" s="83"/>
      <c r="D825" s="191" t="s">
        <v>150</v>
      </c>
      <c r="E825" s="114" t="str">
        <f>IF(D825="","",(VLOOKUP(D825,'ENTER your residents names, etc'!$B$7:$C$256,2,FALSE)))</f>
        <v/>
      </c>
      <c r="F825" s="115"/>
      <c r="G825" s="116" t="str">
        <f t="shared" si="68"/>
        <v/>
      </c>
      <c r="H825" s="117" t="str">
        <f t="shared" si="64"/>
        <v/>
      </c>
      <c r="I825" s="118" t="str">
        <f t="shared" si="67"/>
        <v/>
      </c>
      <c r="J825" s="119" t="str">
        <f>IF('Falls Diary'!F825="","",IF(AND('Falls Diary'!F825&gt;=Graphs!$C$13,'Falls Diary'!F825&lt;=Graphs!$C$14),"yes","no"))</f>
        <v/>
      </c>
      <c r="K825" s="119" t="str">
        <f>IF('Falls Diary'!F825="","",(IF(Graphs!$C$15="all","yes",(IF(Graphs!$C$15=Table6[[#This Row],[Resident''s name]],"yes","no")))))</f>
        <v/>
      </c>
      <c r="L825" s="119" t="str">
        <f t="shared" si="65"/>
        <v/>
      </c>
      <c r="M825" s="120"/>
      <c r="N825" s="121" t="str">
        <f t="shared" si="66"/>
        <v/>
      </c>
      <c r="O825" s="113"/>
      <c r="P825" s="128"/>
      <c r="Q825" s="125"/>
      <c r="R825" s="83"/>
      <c r="S825" s="125"/>
      <c r="T825" s="83"/>
      <c r="U825" s="83"/>
      <c r="V825" s="83"/>
      <c r="W825" s="125"/>
      <c r="X825" s="63"/>
      <c r="Y825" s="125"/>
      <c r="Z825" s="125"/>
      <c r="AA825" s="126"/>
    </row>
    <row r="826" spans="1:27">
      <c r="A826" s="112"/>
      <c r="B826" s="83"/>
      <c r="C826" s="83"/>
      <c r="D826" s="191" t="s">
        <v>150</v>
      </c>
      <c r="E826" s="114" t="str">
        <f>IF(D826="","",(VLOOKUP(D826,'ENTER your residents names, etc'!$B$7:$C$256,2,FALSE)))</f>
        <v/>
      </c>
      <c r="F826" s="115"/>
      <c r="G826" s="116" t="str">
        <f t="shared" si="68"/>
        <v/>
      </c>
      <c r="H826" s="117" t="str">
        <f t="shared" si="64"/>
        <v/>
      </c>
      <c r="I826" s="118" t="str">
        <f t="shared" si="67"/>
        <v/>
      </c>
      <c r="J826" s="119" t="str">
        <f>IF('Falls Diary'!F826="","",IF(AND('Falls Diary'!F826&gt;=Graphs!$C$13,'Falls Diary'!F826&lt;=Graphs!$C$14),"yes","no"))</f>
        <v/>
      </c>
      <c r="K826" s="119" t="str">
        <f>IF('Falls Diary'!F826="","",(IF(Graphs!$C$15="all","yes",(IF(Graphs!$C$15=Table6[[#This Row],[Resident''s name]],"yes","no")))))</f>
        <v/>
      </c>
      <c r="L826" s="119" t="str">
        <f t="shared" si="65"/>
        <v/>
      </c>
      <c r="M826" s="120"/>
      <c r="N826" s="121" t="str">
        <f t="shared" si="66"/>
        <v/>
      </c>
      <c r="O826" s="113"/>
      <c r="P826" s="128"/>
      <c r="Q826" s="125"/>
      <c r="R826" s="83"/>
      <c r="S826" s="125"/>
      <c r="T826" s="83"/>
      <c r="U826" s="83"/>
      <c r="V826" s="83"/>
      <c r="W826" s="125"/>
      <c r="X826" s="63"/>
      <c r="Y826" s="125"/>
      <c r="Z826" s="125"/>
      <c r="AA826" s="126"/>
    </row>
    <row r="827" spans="1:27">
      <c r="A827" s="112"/>
      <c r="B827" s="83"/>
      <c r="C827" s="83"/>
      <c r="D827" s="191" t="s">
        <v>150</v>
      </c>
      <c r="E827" s="114" t="str">
        <f>IF(D827="","",(VLOOKUP(D827,'ENTER your residents names, etc'!$B$7:$C$256,2,FALSE)))</f>
        <v/>
      </c>
      <c r="F827" s="115"/>
      <c r="G827" s="116" t="str">
        <f t="shared" si="68"/>
        <v/>
      </c>
      <c r="H827" s="117" t="str">
        <f t="shared" si="64"/>
        <v/>
      </c>
      <c r="I827" s="118" t="str">
        <f t="shared" si="67"/>
        <v/>
      </c>
      <c r="J827" s="119" t="str">
        <f>IF('Falls Diary'!F827="","",IF(AND('Falls Diary'!F827&gt;=Graphs!$C$13,'Falls Diary'!F827&lt;=Graphs!$C$14),"yes","no"))</f>
        <v/>
      </c>
      <c r="K827" s="119" t="str">
        <f>IF('Falls Diary'!F827="","",(IF(Graphs!$C$15="all","yes",(IF(Graphs!$C$15=Table6[[#This Row],[Resident''s name]],"yes","no")))))</f>
        <v/>
      </c>
      <c r="L827" s="119" t="str">
        <f t="shared" si="65"/>
        <v/>
      </c>
      <c r="M827" s="120"/>
      <c r="N827" s="121" t="str">
        <f t="shared" si="66"/>
        <v/>
      </c>
      <c r="O827" s="113"/>
      <c r="P827" s="128"/>
      <c r="Q827" s="125"/>
      <c r="R827" s="83"/>
      <c r="S827" s="125"/>
      <c r="T827" s="83"/>
      <c r="U827" s="83"/>
      <c r="V827" s="83"/>
      <c r="W827" s="125"/>
      <c r="X827" s="63"/>
      <c r="Y827" s="125"/>
      <c r="Z827" s="125"/>
      <c r="AA827" s="126"/>
    </row>
    <row r="828" spans="1:27">
      <c r="A828" s="112"/>
      <c r="B828" s="83"/>
      <c r="C828" s="83"/>
      <c r="D828" s="191" t="s">
        <v>150</v>
      </c>
      <c r="E828" s="114" t="str">
        <f>IF(D828="","",(VLOOKUP(D828,'ENTER your residents names, etc'!$B$7:$C$256,2,FALSE)))</f>
        <v/>
      </c>
      <c r="F828" s="115"/>
      <c r="G828" s="116" t="str">
        <f t="shared" si="68"/>
        <v/>
      </c>
      <c r="H828" s="117" t="str">
        <f t="shared" si="64"/>
        <v/>
      </c>
      <c r="I828" s="118" t="str">
        <f t="shared" si="67"/>
        <v/>
      </c>
      <c r="J828" s="119" t="str">
        <f>IF('Falls Diary'!F828="","",IF(AND('Falls Diary'!F828&gt;=Graphs!$C$13,'Falls Diary'!F828&lt;=Graphs!$C$14),"yes","no"))</f>
        <v/>
      </c>
      <c r="K828" s="119" t="str">
        <f>IF('Falls Diary'!F828="","",(IF(Graphs!$C$15="all","yes",(IF(Graphs!$C$15=Table6[[#This Row],[Resident''s name]],"yes","no")))))</f>
        <v/>
      </c>
      <c r="L828" s="119" t="str">
        <f t="shared" si="65"/>
        <v/>
      </c>
      <c r="M828" s="120"/>
      <c r="N828" s="121" t="str">
        <f t="shared" si="66"/>
        <v/>
      </c>
      <c r="O828" s="113"/>
      <c r="P828" s="128"/>
      <c r="Q828" s="125"/>
      <c r="R828" s="83"/>
      <c r="S828" s="125"/>
      <c r="T828" s="83"/>
      <c r="U828" s="83"/>
      <c r="V828" s="83"/>
      <c r="W828" s="125"/>
      <c r="X828" s="63"/>
      <c r="Y828" s="125"/>
      <c r="Z828" s="125"/>
      <c r="AA828" s="126"/>
    </row>
    <row r="829" spans="1:27">
      <c r="A829" s="112"/>
      <c r="B829" s="83"/>
      <c r="C829" s="83"/>
      <c r="D829" s="191" t="s">
        <v>150</v>
      </c>
      <c r="E829" s="114" t="str">
        <f>IF(D829="","",(VLOOKUP(D829,'ENTER your residents names, etc'!$B$7:$C$256,2,FALSE)))</f>
        <v/>
      </c>
      <c r="F829" s="115"/>
      <c r="G829" s="116" t="str">
        <f t="shared" si="68"/>
        <v/>
      </c>
      <c r="H829" s="117" t="str">
        <f t="shared" si="64"/>
        <v/>
      </c>
      <c r="I829" s="118" t="str">
        <f t="shared" si="67"/>
        <v/>
      </c>
      <c r="J829" s="119" t="str">
        <f>IF('Falls Diary'!F829="","",IF(AND('Falls Diary'!F829&gt;=Graphs!$C$13,'Falls Diary'!F829&lt;=Graphs!$C$14),"yes","no"))</f>
        <v/>
      </c>
      <c r="K829" s="119" t="str">
        <f>IF('Falls Diary'!F829="","",(IF(Graphs!$C$15="all","yes",(IF(Graphs!$C$15=Table6[[#This Row],[Resident''s name]],"yes","no")))))</f>
        <v/>
      </c>
      <c r="L829" s="119" t="str">
        <f t="shared" si="65"/>
        <v/>
      </c>
      <c r="M829" s="120"/>
      <c r="N829" s="121" t="str">
        <f t="shared" si="66"/>
        <v/>
      </c>
      <c r="O829" s="113"/>
      <c r="P829" s="128"/>
      <c r="Q829" s="125"/>
      <c r="R829" s="83"/>
      <c r="S829" s="125"/>
      <c r="T829" s="83"/>
      <c r="U829" s="83"/>
      <c r="V829" s="83"/>
      <c r="W829" s="125"/>
      <c r="X829" s="63"/>
      <c r="Y829" s="125"/>
      <c r="Z829" s="125"/>
      <c r="AA829" s="126"/>
    </row>
    <row r="830" spans="1:27">
      <c r="A830" s="112"/>
      <c r="B830" s="83"/>
      <c r="C830" s="83"/>
      <c r="D830" s="191" t="s">
        <v>150</v>
      </c>
      <c r="E830" s="114" t="str">
        <f>IF(D830="","",(VLOOKUP(D830,'ENTER your residents names, etc'!$B$7:$C$256,2,FALSE)))</f>
        <v/>
      </c>
      <c r="F830" s="115"/>
      <c r="G830" s="116" t="str">
        <f t="shared" si="68"/>
        <v/>
      </c>
      <c r="H830" s="117" t="str">
        <f t="shared" si="64"/>
        <v/>
      </c>
      <c r="I830" s="118" t="str">
        <f t="shared" si="67"/>
        <v/>
      </c>
      <c r="J830" s="119" t="str">
        <f>IF('Falls Diary'!F830="","",IF(AND('Falls Diary'!F830&gt;=Graphs!$C$13,'Falls Diary'!F830&lt;=Graphs!$C$14),"yes","no"))</f>
        <v/>
      </c>
      <c r="K830" s="119" t="str">
        <f>IF('Falls Diary'!F830="","",(IF(Graphs!$C$15="all","yes",(IF(Graphs!$C$15=Table6[[#This Row],[Resident''s name]],"yes","no")))))</f>
        <v/>
      </c>
      <c r="L830" s="119" t="str">
        <f t="shared" si="65"/>
        <v/>
      </c>
      <c r="M830" s="120"/>
      <c r="N830" s="121" t="str">
        <f t="shared" si="66"/>
        <v/>
      </c>
      <c r="O830" s="113"/>
      <c r="P830" s="128"/>
      <c r="Q830" s="125"/>
      <c r="R830" s="83"/>
      <c r="S830" s="125"/>
      <c r="T830" s="83"/>
      <c r="U830" s="83"/>
      <c r="V830" s="83"/>
      <c r="W830" s="125"/>
      <c r="X830" s="63"/>
      <c r="Y830" s="125"/>
      <c r="Z830" s="125"/>
      <c r="AA830" s="126"/>
    </row>
    <row r="831" spans="1:27">
      <c r="A831" s="112"/>
      <c r="B831" s="83"/>
      <c r="C831" s="83"/>
      <c r="D831" s="191" t="s">
        <v>150</v>
      </c>
      <c r="E831" s="114" t="str">
        <f>IF(D831="","",(VLOOKUP(D831,'ENTER your residents names, etc'!$B$7:$C$256,2,FALSE)))</f>
        <v/>
      </c>
      <c r="F831" s="115"/>
      <c r="G831" s="116" t="str">
        <f t="shared" si="68"/>
        <v/>
      </c>
      <c r="H831" s="117" t="str">
        <f t="shared" si="64"/>
        <v/>
      </c>
      <c r="I831" s="118" t="str">
        <f t="shared" si="67"/>
        <v/>
      </c>
      <c r="J831" s="119" t="str">
        <f>IF('Falls Diary'!F831="","",IF(AND('Falls Diary'!F831&gt;=Graphs!$C$13,'Falls Diary'!F831&lt;=Graphs!$C$14),"yes","no"))</f>
        <v/>
      </c>
      <c r="K831" s="119" t="str">
        <f>IF('Falls Diary'!F831="","",(IF(Graphs!$C$15="all","yes",(IF(Graphs!$C$15=Table6[[#This Row],[Resident''s name]],"yes","no")))))</f>
        <v/>
      </c>
      <c r="L831" s="119" t="str">
        <f t="shared" si="65"/>
        <v/>
      </c>
      <c r="M831" s="120"/>
      <c r="N831" s="121" t="str">
        <f t="shared" si="66"/>
        <v/>
      </c>
      <c r="O831" s="113"/>
      <c r="P831" s="128"/>
      <c r="Q831" s="125"/>
      <c r="R831" s="83"/>
      <c r="S831" s="125"/>
      <c r="T831" s="83"/>
      <c r="U831" s="83"/>
      <c r="V831" s="83"/>
      <c r="W831" s="125"/>
      <c r="X831" s="63"/>
      <c r="Y831" s="125"/>
      <c r="Z831" s="125"/>
      <c r="AA831" s="126"/>
    </row>
    <row r="832" spans="1:27">
      <c r="A832" s="112"/>
      <c r="B832" s="83"/>
      <c r="C832" s="83"/>
      <c r="D832" s="191" t="s">
        <v>150</v>
      </c>
      <c r="E832" s="114" t="str">
        <f>IF(D832="","",(VLOOKUP(D832,'ENTER your residents names, etc'!$B$7:$C$256,2,FALSE)))</f>
        <v/>
      </c>
      <c r="F832" s="115"/>
      <c r="G832" s="116" t="str">
        <f t="shared" si="68"/>
        <v/>
      </c>
      <c r="H832" s="117" t="str">
        <f t="shared" si="64"/>
        <v/>
      </c>
      <c r="I832" s="118" t="str">
        <f t="shared" si="67"/>
        <v/>
      </c>
      <c r="J832" s="119" t="str">
        <f>IF('Falls Diary'!F832="","",IF(AND('Falls Diary'!F832&gt;=Graphs!$C$13,'Falls Diary'!F832&lt;=Graphs!$C$14),"yes","no"))</f>
        <v/>
      </c>
      <c r="K832" s="119" t="str">
        <f>IF('Falls Diary'!F832="","",(IF(Graphs!$C$15="all","yes",(IF(Graphs!$C$15=Table6[[#This Row],[Resident''s name]],"yes","no")))))</f>
        <v/>
      </c>
      <c r="L832" s="119" t="str">
        <f t="shared" si="65"/>
        <v/>
      </c>
      <c r="M832" s="120"/>
      <c r="N832" s="121" t="str">
        <f t="shared" si="66"/>
        <v/>
      </c>
      <c r="O832" s="113"/>
      <c r="P832" s="128"/>
      <c r="Q832" s="125"/>
      <c r="R832" s="83"/>
      <c r="S832" s="125"/>
      <c r="T832" s="83"/>
      <c r="U832" s="83"/>
      <c r="V832" s="83"/>
      <c r="W832" s="125"/>
      <c r="X832" s="63"/>
      <c r="Y832" s="125"/>
      <c r="Z832" s="125"/>
      <c r="AA832" s="126"/>
    </row>
    <row r="833" spans="1:27">
      <c r="A833" s="112"/>
      <c r="B833" s="83"/>
      <c r="C833" s="83"/>
      <c r="D833" s="191" t="s">
        <v>150</v>
      </c>
      <c r="E833" s="114" t="str">
        <f>IF(D833="","",(VLOOKUP(D833,'ENTER your residents names, etc'!$B$7:$C$256,2,FALSE)))</f>
        <v/>
      </c>
      <c r="F833" s="115"/>
      <c r="G833" s="116" t="str">
        <f t="shared" si="68"/>
        <v/>
      </c>
      <c r="H833" s="117" t="str">
        <f t="shared" si="64"/>
        <v/>
      </c>
      <c r="I833" s="118" t="str">
        <f t="shared" si="67"/>
        <v/>
      </c>
      <c r="J833" s="119" t="str">
        <f>IF('Falls Diary'!F833="","",IF(AND('Falls Diary'!F833&gt;=Graphs!$C$13,'Falls Diary'!F833&lt;=Graphs!$C$14),"yes","no"))</f>
        <v/>
      </c>
      <c r="K833" s="119" t="str">
        <f>IF('Falls Diary'!F833="","",(IF(Graphs!$C$15="all","yes",(IF(Graphs!$C$15=Table6[[#This Row],[Resident''s name]],"yes","no")))))</f>
        <v/>
      </c>
      <c r="L833" s="119" t="str">
        <f t="shared" si="65"/>
        <v/>
      </c>
      <c r="M833" s="120"/>
      <c r="N833" s="121" t="str">
        <f t="shared" si="66"/>
        <v/>
      </c>
      <c r="O833" s="113"/>
      <c r="P833" s="128"/>
      <c r="Q833" s="125"/>
      <c r="R833" s="83"/>
      <c r="S833" s="125"/>
      <c r="T833" s="83"/>
      <c r="U833" s="83"/>
      <c r="V833" s="83"/>
      <c r="W833" s="125"/>
      <c r="X833" s="63"/>
      <c r="Y833" s="125"/>
      <c r="Z833" s="125"/>
      <c r="AA833" s="126"/>
    </row>
    <row r="834" spans="1:27">
      <c r="A834" s="112"/>
      <c r="B834" s="83"/>
      <c r="C834" s="83"/>
      <c r="D834" s="191" t="s">
        <v>150</v>
      </c>
      <c r="E834" s="114" t="str">
        <f>IF(D834="","",(VLOOKUP(D834,'ENTER your residents names, etc'!$B$7:$C$256,2,FALSE)))</f>
        <v/>
      </c>
      <c r="F834" s="115"/>
      <c r="G834" s="116" t="str">
        <f t="shared" si="68"/>
        <v/>
      </c>
      <c r="H834" s="117" t="str">
        <f t="shared" ref="H834:H897" si="69">IF(F834="","",F834-WEEKDAY(F834,3))</f>
        <v/>
      </c>
      <c r="I834" s="118" t="str">
        <f t="shared" si="67"/>
        <v/>
      </c>
      <c r="J834" s="119" t="str">
        <f>IF('Falls Diary'!F834="","",IF(AND('Falls Diary'!F834&gt;=Graphs!$C$13,'Falls Diary'!F834&lt;=Graphs!$C$14),"yes","no"))</f>
        <v/>
      </c>
      <c r="K834" s="119" t="str">
        <f>IF('Falls Diary'!F834="","",(IF(Graphs!$C$15="all","yes",(IF(Graphs!$C$15=Table6[[#This Row],[Resident''s name]],"yes","no")))))</f>
        <v/>
      </c>
      <c r="L834" s="119" t="str">
        <f t="shared" ref="L834:L897" si="70">IF(J834="","",IF(AND(J834="yes",K834="yes"), "yes", "no"))</f>
        <v/>
      </c>
      <c r="M834" s="120"/>
      <c r="N834" s="121" t="str">
        <f t="shared" ref="N834:N897" si="71">IF(M834="","",IF(AND($AF$22&lt;=M834,M834&lt;$AG$22),$AH$22,IF(AND($AF$24&lt;=M834,M834&lt;$AG$24),$AH$24,IF(AND($AF$26&lt;=M834,M834&lt;$AG$26),$AH$26,IF(AND($AF$28&lt;=M834,M834&lt;$AG$28),$AH$28,IF(AND($AF$30&lt;=M834,M834&lt;$AG$30),$AH$30,0))))))</f>
        <v/>
      </c>
      <c r="O834" s="113"/>
      <c r="P834" s="128"/>
      <c r="Q834" s="125"/>
      <c r="R834" s="83"/>
      <c r="S834" s="125"/>
      <c r="T834" s="83"/>
      <c r="U834" s="83"/>
      <c r="V834" s="83"/>
      <c r="W834" s="125"/>
      <c r="X834" s="63"/>
      <c r="Y834" s="125"/>
      <c r="Z834" s="125"/>
      <c r="AA834" s="126"/>
    </row>
    <row r="835" spans="1:27">
      <c r="A835" s="112"/>
      <c r="B835" s="83"/>
      <c r="C835" s="83"/>
      <c r="D835" s="191" t="s">
        <v>150</v>
      </c>
      <c r="E835" s="114" t="str">
        <f>IF(D835="","",(VLOOKUP(D835,'ENTER your residents names, etc'!$B$7:$C$256,2,FALSE)))</f>
        <v/>
      </c>
      <c r="F835" s="115"/>
      <c r="G835" s="116" t="str">
        <f t="shared" si="68"/>
        <v/>
      </c>
      <c r="H835" s="117" t="str">
        <f t="shared" si="69"/>
        <v/>
      </c>
      <c r="I835" s="118" t="str">
        <f t="shared" ref="I835:I898" si="72">IF(F835="","",DATE(YEAR(F835),MONTH(F835),1))</f>
        <v/>
      </c>
      <c r="J835" s="119" t="str">
        <f>IF('Falls Diary'!F835="","",IF(AND('Falls Diary'!F835&gt;=Graphs!$C$13,'Falls Diary'!F835&lt;=Graphs!$C$14),"yes","no"))</f>
        <v/>
      </c>
      <c r="K835" s="119" t="str">
        <f>IF('Falls Diary'!F835="","",(IF(Graphs!$C$15="all","yes",(IF(Graphs!$C$15=Table6[[#This Row],[Resident''s name]],"yes","no")))))</f>
        <v/>
      </c>
      <c r="L835" s="119" t="str">
        <f t="shared" si="70"/>
        <v/>
      </c>
      <c r="M835" s="120"/>
      <c r="N835" s="121" t="str">
        <f t="shared" si="71"/>
        <v/>
      </c>
      <c r="O835" s="113"/>
      <c r="P835" s="128"/>
      <c r="Q835" s="125"/>
      <c r="R835" s="83"/>
      <c r="S835" s="125"/>
      <c r="T835" s="83"/>
      <c r="U835" s="83"/>
      <c r="V835" s="83"/>
      <c r="W835" s="125"/>
      <c r="X835" s="63"/>
      <c r="Y835" s="125"/>
      <c r="Z835" s="125"/>
      <c r="AA835" s="126"/>
    </row>
    <row r="836" spans="1:27">
      <c r="A836" s="112"/>
      <c r="B836" s="83"/>
      <c r="C836" s="83"/>
      <c r="D836" s="191" t="s">
        <v>150</v>
      </c>
      <c r="E836" s="114" t="str">
        <f>IF(D836="","",(VLOOKUP(D836,'ENTER your residents names, etc'!$B$7:$C$256,2,FALSE)))</f>
        <v/>
      </c>
      <c r="F836" s="115"/>
      <c r="G836" s="116" t="str">
        <f t="shared" si="68"/>
        <v/>
      </c>
      <c r="H836" s="117" t="str">
        <f t="shared" si="69"/>
        <v/>
      </c>
      <c r="I836" s="118" t="str">
        <f t="shared" si="72"/>
        <v/>
      </c>
      <c r="J836" s="119" t="str">
        <f>IF('Falls Diary'!F836="","",IF(AND('Falls Diary'!F836&gt;=Graphs!$C$13,'Falls Diary'!F836&lt;=Graphs!$C$14),"yes","no"))</f>
        <v/>
      </c>
      <c r="K836" s="119" t="str">
        <f>IF('Falls Diary'!F836="","",(IF(Graphs!$C$15="all","yes",(IF(Graphs!$C$15=Table6[[#This Row],[Resident''s name]],"yes","no")))))</f>
        <v/>
      </c>
      <c r="L836" s="119" t="str">
        <f t="shared" si="70"/>
        <v/>
      </c>
      <c r="M836" s="120"/>
      <c r="N836" s="121" t="str">
        <f t="shared" si="71"/>
        <v/>
      </c>
      <c r="O836" s="113"/>
      <c r="P836" s="128"/>
      <c r="Q836" s="125"/>
      <c r="R836" s="83"/>
      <c r="S836" s="125"/>
      <c r="T836" s="83"/>
      <c r="U836" s="83"/>
      <c r="V836" s="83"/>
      <c r="W836" s="125"/>
      <c r="X836" s="63"/>
      <c r="Y836" s="125"/>
      <c r="Z836" s="125"/>
      <c r="AA836" s="126"/>
    </row>
    <row r="837" spans="1:27">
      <c r="A837" s="112"/>
      <c r="B837" s="83"/>
      <c r="C837" s="83"/>
      <c r="D837" s="191" t="s">
        <v>150</v>
      </c>
      <c r="E837" s="114" t="str">
        <f>IF(D837="","",(VLOOKUP(D837,'ENTER your residents names, etc'!$B$7:$C$256,2,FALSE)))</f>
        <v/>
      </c>
      <c r="F837" s="115"/>
      <c r="G837" s="116" t="str">
        <f t="shared" si="68"/>
        <v/>
      </c>
      <c r="H837" s="117" t="str">
        <f t="shared" si="69"/>
        <v/>
      </c>
      <c r="I837" s="118" t="str">
        <f t="shared" si="72"/>
        <v/>
      </c>
      <c r="J837" s="119" t="str">
        <f>IF('Falls Diary'!F837="","",IF(AND('Falls Diary'!F837&gt;=Graphs!$C$13,'Falls Diary'!F837&lt;=Graphs!$C$14),"yes","no"))</f>
        <v/>
      </c>
      <c r="K837" s="119" t="str">
        <f>IF('Falls Diary'!F837="","",(IF(Graphs!$C$15="all","yes",(IF(Graphs!$C$15=Table6[[#This Row],[Resident''s name]],"yes","no")))))</f>
        <v/>
      </c>
      <c r="L837" s="119" t="str">
        <f t="shared" si="70"/>
        <v/>
      </c>
      <c r="M837" s="120"/>
      <c r="N837" s="121" t="str">
        <f t="shared" si="71"/>
        <v/>
      </c>
      <c r="O837" s="113"/>
      <c r="P837" s="128"/>
      <c r="Q837" s="125"/>
      <c r="R837" s="83"/>
      <c r="S837" s="125"/>
      <c r="T837" s="83"/>
      <c r="U837" s="83"/>
      <c r="V837" s="83"/>
      <c r="W837" s="125"/>
      <c r="X837" s="63"/>
      <c r="Y837" s="125"/>
      <c r="Z837" s="125"/>
      <c r="AA837" s="126"/>
    </row>
    <row r="838" spans="1:27">
      <c r="A838" s="112"/>
      <c r="B838" s="83"/>
      <c r="C838" s="83"/>
      <c r="D838" s="191" t="s">
        <v>150</v>
      </c>
      <c r="E838" s="114" t="str">
        <f>IF(D838="","",(VLOOKUP(D838,'ENTER your residents names, etc'!$B$7:$C$256,2,FALSE)))</f>
        <v/>
      </c>
      <c r="F838" s="115"/>
      <c r="G838" s="116" t="str">
        <f t="shared" si="68"/>
        <v/>
      </c>
      <c r="H838" s="117" t="str">
        <f t="shared" si="69"/>
        <v/>
      </c>
      <c r="I838" s="118" t="str">
        <f t="shared" si="72"/>
        <v/>
      </c>
      <c r="J838" s="119" t="str">
        <f>IF('Falls Diary'!F838="","",IF(AND('Falls Diary'!F838&gt;=Graphs!$C$13,'Falls Diary'!F838&lt;=Graphs!$C$14),"yes","no"))</f>
        <v/>
      </c>
      <c r="K838" s="119" t="str">
        <f>IF('Falls Diary'!F838="","",(IF(Graphs!$C$15="all","yes",(IF(Graphs!$C$15=Table6[[#This Row],[Resident''s name]],"yes","no")))))</f>
        <v/>
      </c>
      <c r="L838" s="119" t="str">
        <f t="shared" si="70"/>
        <v/>
      </c>
      <c r="M838" s="120"/>
      <c r="N838" s="121" t="str">
        <f t="shared" si="71"/>
        <v/>
      </c>
      <c r="O838" s="113"/>
      <c r="P838" s="128"/>
      <c r="Q838" s="125"/>
      <c r="R838" s="83"/>
      <c r="S838" s="125"/>
      <c r="T838" s="83"/>
      <c r="U838" s="83"/>
      <c r="V838" s="83"/>
      <c r="W838" s="125"/>
      <c r="X838" s="63"/>
      <c r="Y838" s="125"/>
      <c r="Z838" s="125"/>
      <c r="AA838" s="126"/>
    </row>
    <row r="839" spans="1:27">
      <c r="A839" s="112"/>
      <c r="B839" s="83"/>
      <c r="C839" s="83"/>
      <c r="D839" s="191" t="s">
        <v>150</v>
      </c>
      <c r="E839" s="114" t="str">
        <f>IF(D839="","",(VLOOKUP(D839,'ENTER your residents names, etc'!$B$7:$C$256,2,FALSE)))</f>
        <v/>
      </c>
      <c r="F839" s="115"/>
      <c r="G839" s="116" t="str">
        <f t="shared" si="68"/>
        <v/>
      </c>
      <c r="H839" s="117" t="str">
        <f t="shared" si="69"/>
        <v/>
      </c>
      <c r="I839" s="118" t="str">
        <f t="shared" si="72"/>
        <v/>
      </c>
      <c r="J839" s="119" t="str">
        <f>IF('Falls Diary'!F839="","",IF(AND('Falls Diary'!F839&gt;=Graphs!$C$13,'Falls Diary'!F839&lt;=Graphs!$C$14),"yes","no"))</f>
        <v/>
      </c>
      <c r="K839" s="119" t="str">
        <f>IF('Falls Diary'!F839="","",(IF(Graphs!$C$15="all","yes",(IF(Graphs!$C$15=Table6[[#This Row],[Resident''s name]],"yes","no")))))</f>
        <v/>
      </c>
      <c r="L839" s="119" t="str">
        <f t="shared" si="70"/>
        <v/>
      </c>
      <c r="M839" s="120"/>
      <c r="N839" s="121" t="str">
        <f t="shared" si="71"/>
        <v/>
      </c>
      <c r="O839" s="113"/>
      <c r="P839" s="128"/>
      <c r="Q839" s="125"/>
      <c r="R839" s="83"/>
      <c r="S839" s="125"/>
      <c r="T839" s="83"/>
      <c r="U839" s="83"/>
      <c r="V839" s="83"/>
      <c r="W839" s="125"/>
      <c r="X839" s="63"/>
      <c r="Y839" s="125"/>
      <c r="Z839" s="125"/>
      <c r="AA839" s="126"/>
    </row>
    <row r="840" spans="1:27">
      <c r="A840" s="112"/>
      <c r="B840" s="83"/>
      <c r="C840" s="83"/>
      <c r="D840" s="191" t="s">
        <v>150</v>
      </c>
      <c r="E840" s="114" t="str">
        <f>IF(D840="","",(VLOOKUP(D840,'ENTER your residents names, etc'!$B$7:$C$256,2,FALSE)))</f>
        <v/>
      </c>
      <c r="F840" s="115"/>
      <c r="G840" s="116" t="str">
        <f t="shared" si="68"/>
        <v/>
      </c>
      <c r="H840" s="117" t="str">
        <f t="shared" si="69"/>
        <v/>
      </c>
      <c r="I840" s="118" t="str">
        <f t="shared" si="72"/>
        <v/>
      </c>
      <c r="J840" s="119" t="str">
        <f>IF('Falls Diary'!F840="","",IF(AND('Falls Diary'!F840&gt;=Graphs!$C$13,'Falls Diary'!F840&lt;=Graphs!$C$14),"yes","no"))</f>
        <v/>
      </c>
      <c r="K840" s="119" t="str">
        <f>IF('Falls Diary'!F840="","",(IF(Graphs!$C$15="all","yes",(IF(Graphs!$C$15=Table6[[#This Row],[Resident''s name]],"yes","no")))))</f>
        <v/>
      </c>
      <c r="L840" s="119" t="str">
        <f t="shared" si="70"/>
        <v/>
      </c>
      <c r="M840" s="120"/>
      <c r="N840" s="121" t="str">
        <f t="shared" si="71"/>
        <v/>
      </c>
      <c r="O840" s="113"/>
      <c r="P840" s="128"/>
      <c r="Q840" s="125"/>
      <c r="R840" s="83"/>
      <c r="S840" s="125"/>
      <c r="T840" s="83"/>
      <c r="U840" s="83"/>
      <c r="V840" s="83"/>
      <c r="W840" s="125"/>
      <c r="X840" s="63"/>
      <c r="Y840" s="125"/>
      <c r="Z840" s="125"/>
      <c r="AA840" s="126"/>
    </row>
    <row r="841" spans="1:27">
      <c r="A841" s="112"/>
      <c r="B841" s="83"/>
      <c r="C841" s="83"/>
      <c r="D841" s="191" t="s">
        <v>150</v>
      </c>
      <c r="E841" s="114" t="str">
        <f>IF(D841="","",(VLOOKUP(D841,'ENTER your residents names, etc'!$B$7:$C$256,2,FALSE)))</f>
        <v/>
      </c>
      <c r="F841" s="115"/>
      <c r="G841" s="116" t="str">
        <f t="shared" si="68"/>
        <v/>
      </c>
      <c r="H841" s="117" t="str">
        <f t="shared" si="69"/>
        <v/>
      </c>
      <c r="I841" s="118" t="str">
        <f t="shared" si="72"/>
        <v/>
      </c>
      <c r="J841" s="119" t="str">
        <f>IF('Falls Diary'!F841="","",IF(AND('Falls Diary'!F841&gt;=Graphs!$C$13,'Falls Diary'!F841&lt;=Graphs!$C$14),"yes","no"))</f>
        <v/>
      </c>
      <c r="K841" s="119" t="str">
        <f>IF('Falls Diary'!F841="","",(IF(Graphs!$C$15="all","yes",(IF(Graphs!$C$15=Table6[[#This Row],[Resident''s name]],"yes","no")))))</f>
        <v/>
      </c>
      <c r="L841" s="119" t="str">
        <f t="shared" si="70"/>
        <v/>
      </c>
      <c r="M841" s="120"/>
      <c r="N841" s="121" t="str">
        <f t="shared" si="71"/>
        <v/>
      </c>
      <c r="O841" s="113"/>
      <c r="P841" s="128"/>
      <c r="Q841" s="125"/>
      <c r="R841" s="83"/>
      <c r="S841" s="125"/>
      <c r="T841" s="83"/>
      <c r="U841" s="83"/>
      <c r="V841" s="83"/>
      <c r="W841" s="125"/>
      <c r="X841" s="63"/>
      <c r="Y841" s="125"/>
      <c r="Z841" s="125"/>
      <c r="AA841" s="126"/>
    </row>
    <row r="842" spans="1:27">
      <c r="A842" s="112"/>
      <c r="B842" s="83"/>
      <c r="C842" s="83"/>
      <c r="D842" s="191" t="s">
        <v>150</v>
      </c>
      <c r="E842" s="114" t="str">
        <f>IF(D842="","",(VLOOKUP(D842,'ENTER your residents names, etc'!$B$7:$C$256,2,FALSE)))</f>
        <v/>
      </c>
      <c r="F842" s="115"/>
      <c r="G842" s="116" t="str">
        <f t="shared" si="68"/>
        <v/>
      </c>
      <c r="H842" s="117" t="str">
        <f t="shared" si="69"/>
        <v/>
      </c>
      <c r="I842" s="118" t="str">
        <f t="shared" si="72"/>
        <v/>
      </c>
      <c r="J842" s="119" t="str">
        <f>IF('Falls Diary'!F842="","",IF(AND('Falls Diary'!F842&gt;=Graphs!$C$13,'Falls Diary'!F842&lt;=Graphs!$C$14),"yes","no"))</f>
        <v/>
      </c>
      <c r="K842" s="119" t="str">
        <f>IF('Falls Diary'!F842="","",(IF(Graphs!$C$15="all","yes",(IF(Graphs!$C$15=Table6[[#This Row],[Resident''s name]],"yes","no")))))</f>
        <v/>
      </c>
      <c r="L842" s="119" t="str">
        <f t="shared" si="70"/>
        <v/>
      </c>
      <c r="M842" s="120"/>
      <c r="N842" s="121" t="str">
        <f t="shared" si="71"/>
        <v/>
      </c>
      <c r="O842" s="113"/>
      <c r="P842" s="128"/>
      <c r="Q842" s="125"/>
      <c r="R842" s="83"/>
      <c r="S842" s="125"/>
      <c r="T842" s="83"/>
      <c r="U842" s="83"/>
      <c r="V842" s="83"/>
      <c r="W842" s="125"/>
      <c r="X842" s="63"/>
      <c r="Y842" s="125"/>
      <c r="Z842" s="125"/>
      <c r="AA842" s="126"/>
    </row>
    <row r="843" spans="1:27">
      <c r="A843" s="112"/>
      <c r="B843" s="83"/>
      <c r="C843" s="83"/>
      <c r="D843" s="191" t="s">
        <v>150</v>
      </c>
      <c r="E843" s="114" t="str">
        <f>IF(D843="","",(VLOOKUP(D843,'ENTER your residents names, etc'!$B$7:$C$256,2,FALSE)))</f>
        <v/>
      </c>
      <c r="F843" s="115"/>
      <c r="G843" s="116" t="str">
        <f t="shared" si="68"/>
        <v/>
      </c>
      <c r="H843" s="117" t="str">
        <f t="shared" si="69"/>
        <v/>
      </c>
      <c r="I843" s="118" t="str">
        <f t="shared" si="72"/>
        <v/>
      </c>
      <c r="J843" s="119" t="str">
        <f>IF('Falls Diary'!F843="","",IF(AND('Falls Diary'!F843&gt;=Graphs!$C$13,'Falls Diary'!F843&lt;=Graphs!$C$14),"yes","no"))</f>
        <v/>
      </c>
      <c r="K843" s="119" t="str">
        <f>IF('Falls Diary'!F843="","",(IF(Graphs!$C$15="all","yes",(IF(Graphs!$C$15=Table6[[#This Row],[Resident''s name]],"yes","no")))))</f>
        <v/>
      </c>
      <c r="L843" s="119" t="str">
        <f t="shared" si="70"/>
        <v/>
      </c>
      <c r="M843" s="120"/>
      <c r="N843" s="121" t="str">
        <f t="shared" si="71"/>
        <v/>
      </c>
      <c r="O843" s="113"/>
      <c r="P843" s="128"/>
      <c r="Q843" s="125"/>
      <c r="R843" s="83"/>
      <c r="S843" s="125"/>
      <c r="T843" s="83"/>
      <c r="U843" s="83"/>
      <c r="V843" s="83"/>
      <c r="W843" s="125"/>
      <c r="X843" s="63"/>
      <c r="Y843" s="125"/>
      <c r="Z843" s="125"/>
      <c r="AA843" s="126"/>
    </row>
    <row r="844" spans="1:27">
      <c r="A844" s="112"/>
      <c r="B844" s="83"/>
      <c r="C844" s="83"/>
      <c r="D844" s="191" t="s">
        <v>150</v>
      </c>
      <c r="E844" s="114" t="str">
        <f>IF(D844="","",(VLOOKUP(D844,'ENTER your residents names, etc'!$B$7:$C$256,2,FALSE)))</f>
        <v/>
      </c>
      <c r="F844" s="115"/>
      <c r="G844" s="116" t="str">
        <f t="shared" si="68"/>
        <v/>
      </c>
      <c r="H844" s="117" t="str">
        <f t="shared" si="69"/>
        <v/>
      </c>
      <c r="I844" s="118" t="str">
        <f t="shared" si="72"/>
        <v/>
      </c>
      <c r="J844" s="119" t="str">
        <f>IF('Falls Diary'!F844="","",IF(AND('Falls Diary'!F844&gt;=Graphs!$C$13,'Falls Diary'!F844&lt;=Graphs!$C$14),"yes","no"))</f>
        <v/>
      </c>
      <c r="K844" s="119" t="str">
        <f>IF('Falls Diary'!F844="","",(IF(Graphs!$C$15="all","yes",(IF(Graphs!$C$15=Table6[[#This Row],[Resident''s name]],"yes","no")))))</f>
        <v/>
      </c>
      <c r="L844" s="119" t="str">
        <f t="shared" si="70"/>
        <v/>
      </c>
      <c r="M844" s="120"/>
      <c r="N844" s="121" t="str">
        <f t="shared" si="71"/>
        <v/>
      </c>
      <c r="O844" s="113"/>
      <c r="P844" s="128"/>
      <c r="Q844" s="125"/>
      <c r="R844" s="83"/>
      <c r="S844" s="125"/>
      <c r="T844" s="83"/>
      <c r="U844" s="83"/>
      <c r="V844" s="83"/>
      <c r="W844" s="125"/>
      <c r="X844" s="63"/>
      <c r="Y844" s="125"/>
      <c r="Z844" s="125"/>
      <c r="AA844" s="126"/>
    </row>
    <row r="845" spans="1:27">
      <c r="A845" s="112"/>
      <c r="B845" s="83"/>
      <c r="C845" s="83"/>
      <c r="D845" s="191" t="s">
        <v>150</v>
      </c>
      <c r="E845" s="114" t="str">
        <f>IF(D845="","",(VLOOKUP(D845,'ENTER your residents names, etc'!$B$7:$C$256,2,FALSE)))</f>
        <v/>
      </c>
      <c r="F845" s="115"/>
      <c r="G845" s="116" t="str">
        <f t="shared" si="68"/>
        <v/>
      </c>
      <c r="H845" s="117" t="str">
        <f t="shared" si="69"/>
        <v/>
      </c>
      <c r="I845" s="118" t="str">
        <f t="shared" si="72"/>
        <v/>
      </c>
      <c r="J845" s="119" t="str">
        <f>IF('Falls Diary'!F845="","",IF(AND('Falls Diary'!F845&gt;=Graphs!$C$13,'Falls Diary'!F845&lt;=Graphs!$C$14),"yes","no"))</f>
        <v/>
      </c>
      <c r="K845" s="119" t="str">
        <f>IF('Falls Diary'!F845="","",(IF(Graphs!$C$15="all","yes",(IF(Graphs!$C$15=Table6[[#This Row],[Resident''s name]],"yes","no")))))</f>
        <v/>
      </c>
      <c r="L845" s="119" t="str">
        <f t="shared" si="70"/>
        <v/>
      </c>
      <c r="M845" s="120"/>
      <c r="N845" s="121" t="str">
        <f t="shared" si="71"/>
        <v/>
      </c>
      <c r="O845" s="113"/>
      <c r="P845" s="128"/>
      <c r="Q845" s="125"/>
      <c r="R845" s="83"/>
      <c r="S845" s="125"/>
      <c r="T845" s="83"/>
      <c r="U845" s="83"/>
      <c r="V845" s="83"/>
      <c r="W845" s="125"/>
      <c r="X845" s="63"/>
      <c r="Y845" s="125"/>
      <c r="Z845" s="125"/>
      <c r="AA845" s="126"/>
    </row>
    <row r="846" spans="1:27">
      <c r="A846" s="112"/>
      <c r="B846" s="83"/>
      <c r="C846" s="83"/>
      <c r="D846" s="191" t="s">
        <v>150</v>
      </c>
      <c r="E846" s="114" t="str">
        <f>IF(D846="","",(VLOOKUP(D846,'ENTER your residents names, etc'!$B$7:$C$256,2,FALSE)))</f>
        <v/>
      </c>
      <c r="F846" s="115"/>
      <c r="G846" s="116" t="str">
        <f t="shared" si="68"/>
        <v/>
      </c>
      <c r="H846" s="117" t="str">
        <f t="shared" si="69"/>
        <v/>
      </c>
      <c r="I846" s="118" t="str">
        <f t="shared" si="72"/>
        <v/>
      </c>
      <c r="J846" s="119" t="str">
        <f>IF('Falls Diary'!F846="","",IF(AND('Falls Diary'!F846&gt;=Graphs!$C$13,'Falls Diary'!F846&lt;=Graphs!$C$14),"yes","no"))</f>
        <v/>
      </c>
      <c r="K846" s="119" t="str">
        <f>IF('Falls Diary'!F846="","",(IF(Graphs!$C$15="all","yes",(IF(Graphs!$C$15=Table6[[#This Row],[Resident''s name]],"yes","no")))))</f>
        <v/>
      </c>
      <c r="L846" s="119" t="str">
        <f t="shared" si="70"/>
        <v/>
      </c>
      <c r="M846" s="120"/>
      <c r="N846" s="121" t="str">
        <f t="shared" si="71"/>
        <v/>
      </c>
      <c r="O846" s="113"/>
      <c r="P846" s="128"/>
      <c r="Q846" s="125"/>
      <c r="R846" s="83"/>
      <c r="S846" s="125"/>
      <c r="T846" s="83"/>
      <c r="U846" s="83"/>
      <c r="V846" s="83"/>
      <c r="W846" s="125"/>
      <c r="X846" s="63"/>
      <c r="Y846" s="125"/>
      <c r="Z846" s="125"/>
      <c r="AA846" s="126"/>
    </row>
    <row r="847" spans="1:27">
      <c r="A847" s="112"/>
      <c r="B847" s="83"/>
      <c r="C847" s="83"/>
      <c r="D847" s="191" t="s">
        <v>150</v>
      </c>
      <c r="E847" s="114" t="str">
        <f>IF(D847="","",(VLOOKUP(D847,'ENTER your residents names, etc'!$B$7:$C$256,2,FALSE)))</f>
        <v/>
      </c>
      <c r="F847" s="115"/>
      <c r="G847" s="116" t="str">
        <f t="shared" si="68"/>
        <v/>
      </c>
      <c r="H847" s="117" t="str">
        <f t="shared" si="69"/>
        <v/>
      </c>
      <c r="I847" s="118" t="str">
        <f t="shared" si="72"/>
        <v/>
      </c>
      <c r="J847" s="119" t="str">
        <f>IF('Falls Diary'!F847="","",IF(AND('Falls Diary'!F847&gt;=Graphs!$C$13,'Falls Diary'!F847&lt;=Graphs!$C$14),"yes","no"))</f>
        <v/>
      </c>
      <c r="K847" s="119" t="str">
        <f>IF('Falls Diary'!F847="","",(IF(Graphs!$C$15="all","yes",(IF(Graphs!$C$15=Table6[[#This Row],[Resident''s name]],"yes","no")))))</f>
        <v/>
      </c>
      <c r="L847" s="119" t="str">
        <f t="shared" si="70"/>
        <v/>
      </c>
      <c r="M847" s="120"/>
      <c r="N847" s="121" t="str">
        <f t="shared" si="71"/>
        <v/>
      </c>
      <c r="O847" s="113"/>
      <c r="P847" s="128"/>
      <c r="Q847" s="125"/>
      <c r="R847" s="83"/>
      <c r="S847" s="125"/>
      <c r="T847" s="83"/>
      <c r="U847" s="83"/>
      <c r="V847" s="83"/>
      <c r="W847" s="125"/>
      <c r="X847" s="63"/>
      <c r="Y847" s="125"/>
      <c r="Z847" s="125"/>
      <c r="AA847" s="126"/>
    </row>
    <row r="848" spans="1:27">
      <c r="A848" s="112"/>
      <c r="B848" s="83"/>
      <c r="C848" s="83"/>
      <c r="D848" s="191" t="s">
        <v>150</v>
      </c>
      <c r="E848" s="114" t="str">
        <f>IF(D848="","",(VLOOKUP(D848,'ENTER your residents names, etc'!$B$7:$C$256,2,FALSE)))</f>
        <v/>
      </c>
      <c r="F848" s="115"/>
      <c r="G848" s="116" t="str">
        <f t="shared" si="68"/>
        <v/>
      </c>
      <c r="H848" s="117" t="str">
        <f t="shared" si="69"/>
        <v/>
      </c>
      <c r="I848" s="118" t="str">
        <f t="shared" si="72"/>
        <v/>
      </c>
      <c r="J848" s="119" t="str">
        <f>IF('Falls Diary'!F848="","",IF(AND('Falls Diary'!F848&gt;=Graphs!$C$13,'Falls Diary'!F848&lt;=Graphs!$C$14),"yes","no"))</f>
        <v/>
      </c>
      <c r="K848" s="119" t="str">
        <f>IF('Falls Diary'!F848="","",(IF(Graphs!$C$15="all","yes",(IF(Graphs!$C$15=Table6[[#This Row],[Resident''s name]],"yes","no")))))</f>
        <v/>
      </c>
      <c r="L848" s="119" t="str">
        <f t="shared" si="70"/>
        <v/>
      </c>
      <c r="M848" s="120"/>
      <c r="N848" s="121" t="str">
        <f t="shared" si="71"/>
        <v/>
      </c>
      <c r="O848" s="113"/>
      <c r="P848" s="128"/>
      <c r="Q848" s="125"/>
      <c r="R848" s="83"/>
      <c r="S848" s="125"/>
      <c r="T848" s="83"/>
      <c r="U848" s="83"/>
      <c r="V848" s="83"/>
      <c r="W848" s="125"/>
      <c r="X848" s="63"/>
      <c r="Y848" s="125"/>
      <c r="Z848" s="125"/>
      <c r="AA848" s="126"/>
    </row>
    <row r="849" spans="1:27">
      <c r="A849" s="112"/>
      <c r="B849" s="83"/>
      <c r="C849" s="83"/>
      <c r="D849" s="191" t="s">
        <v>150</v>
      </c>
      <c r="E849" s="114" t="str">
        <f>IF(D849="","",(VLOOKUP(D849,'ENTER your residents names, etc'!$B$7:$C$256,2,FALSE)))</f>
        <v/>
      </c>
      <c r="F849" s="115"/>
      <c r="G849" s="116" t="str">
        <f t="shared" si="68"/>
        <v/>
      </c>
      <c r="H849" s="117" t="str">
        <f t="shared" si="69"/>
        <v/>
      </c>
      <c r="I849" s="118" t="str">
        <f t="shared" si="72"/>
        <v/>
      </c>
      <c r="J849" s="119" t="str">
        <f>IF('Falls Diary'!F849="","",IF(AND('Falls Diary'!F849&gt;=Graphs!$C$13,'Falls Diary'!F849&lt;=Graphs!$C$14),"yes","no"))</f>
        <v/>
      </c>
      <c r="K849" s="119" t="str">
        <f>IF('Falls Diary'!F849="","",(IF(Graphs!$C$15="all","yes",(IF(Graphs!$C$15=Table6[[#This Row],[Resident''s name]],"yes","no")))))</f>
        <v/>
      </c>
      <c r="L849" s="119" t="str">
        <f t="shared" si="70"/>
        <v/>
      </c>
      <c r="M849" s="120"/>
      <c r="N849" s="121" t="str">
        <f t="shared" si="71"/>
        <v/>
      </c>
      <c r="O849" s="113"/>
      <c r="P849" s="128"/>
      <c r="Q849" s="125"/>
      <c r="R849" s="83"/>
      <c r="S849" s="125"/>
      <c r="T849" s="83"/>
      <c r="U849" s="83"/>
      <c r="V849" s="83"/>
      <c r="W849" s="125"/>
      <c r="X849" s="63"/>
      <c r="Y849" s="125"/>
      <c r="Z849" s="125"/>
      <c r="AA849" s="126"/>
    </row>
    <row r="850" spans="1:27">
      <c r="A850" s="112"/>
      <c r="B850" s="83"/>
      <c r="C850" s="83"/>
      <c r="D850" s="191" t="s">
        <v>150</v>
      </c>
      <c r="E850" s="114" t="str">
        <f>IF(D850="","",(VLOOKUP(D850,'ENTER your residents names, etc'!$B$7:$C$256,2,FALSE)))</f>
        <v/>
      </c>
      <c r="F850" s="115"/>
      <c r="G850" s="116" t="str">
        <f t="shared" si="68"/>
        <v/>
      </c>
      <c r="H850" s="117" t="str">
        <f t="shared" si="69"/>
        <v/>
      </c>
      <c r="I850" s="118" t="str">
        <f t="shared" si="72"/>
        <v/>
      </c>
      <c r="J850" s="119" t="str">
        <f>IF('Falls Diary'!F850="","",IF(AND('Falls Diary'!F850&gt;=Graphs!$C$13,'Falls Diary'!F850&lt;=Graphs!$C$14),"yes","no"))</f>
        <v/>
      </c>
      <c r="K850" s="119" t="str">
        <f>IF('Falls Diary'!F850="","",(IF(Graphs!$C$15="all","yes",(IF(Graphs!$C$15=Table6[[#This Row],[Resident''s name]],"yes","no")))))</f>
        <v/>
      </c>
      <c r="L850" s="119" t="str">
        <f t="shared" si="70"/>
        <v/>
      </c>
      <c r="M850" s="120"/>
      <c r="N850" s="121" t="str">
        <f t="shared" si="71"/>
        <v/>
      </c>
      <c r="O850" s="113"/>
      <c r="P850" s="128"/>
      <c r="Q850" s="125"/>
      <c r="R850" s="83"/>
      <c r="S850" s="125"/>
      <c r="T850" s="83"/>
      <c r="U850" s="83"/>
      <c r="V850" s="83"/>
      <c r="W850" s="125"/>
      <c r="X850" s="63"/>
      <c r="Y850" s="125"/>
      <c r="Z850" s="125"/>
      <c r="AA850" s="126"/>
    </row>
    <row r="851" spans="1:27">
      <c r="A851" s="112"/>
      <c r="B851" s="83"/>
      <c r="C851" s="83"/>
      <c r="D851" s="191" t="s">
        <v>150</v>
      </c>
      <c r="E851" s="114" t="str">
        <f>IF(D851="","",(VLOOKUP(D851,'ENTER your residents names, etc'!$B$7:$C$256,2,FALSE)))</f>
        <v/>
      </c>
      <c r="F851" s="115"/>
      <c r="G851" s="116" t="str">
        <f t="shared" si="68"/>
        <v/>
      </c>
      <c r="H851" s="117" t="str">
        <f t="shared" si="69"/>
        <v/>
      </c>
      <c r="I851" s="118" t="str">
        <f t="shared" si="72"/>
        <v/>
      </c>
      <c r="J851" s="119" t="str">
        <f>IF('Falls Diary'!F851="","",IF(AND('Falls Diary'!F851&gt;=Graphs!$C$13,'Falls Diary'!F851&lt;=Graphs!$C$14),"yes","no"))</f>
        <v/>
      </c>
      <c r="K851" s="119" t="str">
        <f>IF('Falls Diary'!F851="","",(IF(Graphs!$C$15="all","yes",(IF(Graphs!$C$15=Table6[[#This Row],[Resident''s name]],"yes","no")))))</f>
        <v/>
      </c>
      <c r="L851" s="119" t="str">
        <f t="shared" si="70"/>
        <v/>
      </c>
      <c r="M851" s="120"/>
      <c r="N851" s="121" t="str">
        <f t="shared" si="71"/>
        <v/>
      </c>
      <c r="O851" s="113"/>
      <c r="P851" s="128"/>
      <c r="Q851" s="125"/>
      <c r="R851" s="83"/>
      <c r="S851" s="125"/>
      <c r="T851" s="83"/>
      <c r="U851" s="83"/>
      <c r="V851" s="83"/>
      <c r="W851" s="125"/>
      <c r="X851" s="63"/>
      <c r="Y851" s="125"/>
      <c r="Z851" s="125"/>
      <c r="AA851" s="126"/>
    </row>
    <row r="852" spans="1:27">
      <c r="A852" s="112"/>
      <c r="B852" s="83"/>
      <c r="C852" s="83"/>
      <c r="D852" s="191" t="s">
        <v>150</v>
      </c>
      <c r="E852" s="114" t="str">
        <f>IF(D852="","",(VLOOKUP(D852,'ENTER your residents names, etc'!$B$7:$C$256,2,FALSE)))</f>
        <v/>
      </c>
      <c r="F852" s="115"/>
      <c r="G852" s="116" t="str">
        <f t="shared" si="68"/>
        <v/>
      </c>
      <c r="H852" s="117" t="str">
        <f t="shared" si="69"/>
        <v/>
      </c>
      <c r="I852" s="118" t="str">
        <f t="shared" si="72"/>
        <v/>
      </c>
      <c r="J852" s="119" t="str">
        <f>IF('Falls Diary'!F852="","",IF(AND('Falls Diary'!F852&gt;=Graphs!$C$13,'Falls Diary'!F852&lt;=Graphs!$C$14),"yes","no"))</f>
        <v/>
      </c>
      <c r="K852" s="119" t="str">
        <f>IF('Falls Diary'!F852="","",(IF(Graphs!$C$15="all","yes",(IF(Graphs!$C$15=Table6[[#This Row],[Resident''s name]],"yes","no")))))</f>
        <v/>
      </c>
      <c r="L852" s="119" t="str">
        <f t="shared" si="70"/>
        <v/>
      </c>
      <c r="M852" s="120"/>
      <c r="N852" s="121" t="str">
        <f t="shared" si="71"/>
        <v/>
      </c>
      <c r="O852" s="113"/>
      <c r="P852" s="128"/>
      <c r="Q852" s="125"/>
      <c r="R852" s="83"/>
      <c r="S852" s="125"/>
      <c r="T852" s="83"/>
      <c r="U852" s="83"/>
      <c r="V852" s="83"/>
      <c r="W852" s="125"/>
      <c r="X852" s="63"/>
      <c r="Y852" s="125"/>
      <c r="Z852" s="125"/>
      <c r="AA852" s="126"/>
    </row>
    <row r="853" spans="1:27">
      <c r="A853" s="112"/>
      <c r="B853" s="83"/>
      <c r="C853" s="83"/>
      <c r="D853" s="191" t="s">
        <v>150</v>
      </c>
      <c r="E853" s="114" t="str">
        <f>IF(D853="","",(VLOOKUP(D853,'ENTER your residents names, etc'!$B$7:$C$256,2,FALSE)))</f>
        <v/>
      </c>
      <c r="F853" s="115"/>
      <c r="G853" s="116" t="str">
        <f t="shared" si="68"/>
        <v/>
      </c>
      <c r="H853" s="117" t="str">
        <f t="shared" si="69"/>
        <v/>
      </c>
      <c r="I853" s="118" t="str">
        <f t="shared" si="72"/>
        <v/>
      </c>
      <c r="J853" s="119" t="str">
        <f>IF('Falls Diary'!F853="","",IF(AND('Falls Diary'!F853&gt;=Graphs!$C$13,'Falls Diary'!F853&lt;=Graphs!$C$14),"yes","no"))</f>
        <v/>
      </c>
      <c r="K853" s="119" t="str">
        <f>IF('Falls Diary'!F853="","",(IF(Graphs!$C$15="all","yes",(IF(Graphs!$C$15=Table6[[#This Row],[Resident''s name]],"yes","no")))))</f>
        <v/>
      </c>
      <c r="L853" s="119" t="str">
        <f t="shared" si="70"/>
        <v/>
      </c>
      <c r="M853" s="120"/>
      <c r="N853" s="121" t="str">
        <f t="shared" si="71"/>
        <v/>
      </c>
      <c r="O853" s="113"/>
      <c r="P853" s="128"/>
      <c r="Q853" s="125"/>
      <c r="R853" s="83"/>
      <c r="S853" s="125"/>
      <c r="T853" s="83"/>
      <c r="U853" s="83"/>
      <c r="V853" s="83"/>
      <c r="W853" s="125"/>
      <c r="X853" s="63"/>
      <c r="Y853" s="125"/>
      <c r="Z853" s="125"/>
      <c r="AA853" s="126"/>
    </row>
    <row r="854" spans="1:27">
      <c r="A854" s="112"/>
      <c r="B854" s="83"/>
      <c r="C854" s="83"/>
      <c r="D854" s="191" t="s">
        <v>150</v>
      </c>
      <c r="E854" s="114" t="str">
        <f>IF(D854="","",(VLOOKUP(D854,'ENTER your residents names, etc'!$B$7:$C$256,2,FALSE)))</f>
        <v/>
      </c>
      <c r="F854" s="115"/>
      <c r="G854" s="116" t="str">
        <f t="shared" si="68"/>
        <v/>
      </c>
      <c r="H854" s="117" t="str">
        <f t="shared" si="69"/>
        <v/>
      </c>
      <c r="I854" s="118" t="str">
        <f t="shared" si="72"/>
        <v/>
      </c>
      <c r="J854" s="119" t="str">
        <f>IF('Falls Diary'!F854="","",IF(AND('Falls Diary'!F854&gt;=Graphs!$C$13,'Falls Diary'!F854&lt;=Graphs!$C$14),"yes","no"))</f>
        <v/>
      </c>
      <c r="K854" s="119" t="str">
        <f>IF('Falls Diary'!F854="","",(IF(Graphs!$C$15="all","yes",(IF(Graphs!$C$15=Table6[[#This Row],[Resident''s name]],"yes","no")))))</f>
        <v/>
      </c>
      <c r="L854" s="119" t="str">
        <f t="shared" si="70"/>
        <v/>
      </c>
      <c r="M854" s="120"/>
      <c r="N854" s="121" t="str">
        <f t="shared" si="71"/>
        <v/>
      </c>
      <c r="O854" s="113"/>
      <c r="P854" s="128"/>
      <c r="Q854" s="125"/>
      <c r="R854" s="83"/>
      <c r="S854" s="125"/>
      <c r="T854" s="83"/>
      <c r="U854" s="83"/>
      <c r="V854" s="83"/>
      <c r="W854" s="125"/>
      <c r="X854" s="63"/>
      <c r="Y854" s="125"/>
      <c r="Z854" s="125"/>
      <c r="AA854" s="126"/>
    </row>
    <row r="855" spans="1:27">
      <c r="A855" s="112"/>
      <c r="B855" s="83"/>
      <c r="C855" s="83"/>
      <c r="D855" s="191" t="s">
        <v>150</v>
      </c>
      <c r="E855" s="114" t="str">
        <f>IF(D855="","",(VLOOKUP(D855,'ENTER your residents names, etc'!$B$7:$C$256,2,FALSE)))</f>
        <v/>
      </c>
      <c r="F855" s="115"/>
      <c r="G855" s="116" t="str">
        <f t="shared" si="68"/>
        <v/>
      </c>
      <c r="H855" s="117" t="str">
        <f t="shared" si="69"/>
        <v/>
      </c>
      <c r="I855" s="118" t="str">
        <f t="shared" si="72"/>
        <v/>
      </c>
      <c r="J855" s="119" t="str">
        <f>IF('Falls Diary'!F855="","",IF(AND('Falls Diary'!F855&gt;=Graphs!$C$13,'Falls Diary'!F855&lt;=Graphs!$C$14),"yes","no"))</f>
        <v/>
      </c>
      <c r="K855" s="119" t="str">
        <f>IF('Falls Diary'!F855="","",(IF(Graphs!$C$15="all","yes",(IF(Graphs!$C$15=Table6[[#This Row],[Resident''s name]],"yes","no")))))</f>
        <v/>
      </c>
      <c r="L855" s="119" t="str">
        <f t="shared" si="70"/>
        <v/>
      </c>
      <c r="M855" s="120"/>
      <c r="N855" s="121" t="str">
        <f t="shared" si="71"/>
        <v/>
      </c>
      <c r="O855" s="113"/>
      <c r="P855" s="128"/>
      <c r="Q855" s="125"/>
      <c r="R855" s="83"/>
      <c r="S855" s="125"/>
      <c r="T855" s="83"/>
      <c r="U855" s="83"/>
      <c r="V855" s="83"/>
      <c r="W855" s="125"/>
      <c r="X855" s="63"/>
      <c r="Y855" s="125"/>
      <c r="Z855" s="125"/>
      <c r="AA855" s="126"/>
    </row>
    <row r="856" spans="1:27">
      <c r="A856" s="112"/>
      <c r="B856" s="83"/>
      <c r="C856" s="83"/>
      <c r="D856" s="191" t="s">
        <v>150</v>
      </c>
      <c r="E856" s="114" t="str">
        <f>IF(D856="","",(VLOOKUP(D856,'ENTER your residents names, etc'!$B$7:$C$256,2,FALSE)))</f>
        <v/>
      </c>
      <c r="F856" s="115"/>
      <c r="G856" s="116" t="str">
        <f t="shared" si="68"/>
        <v/>
      </c>
      <c r="H856" s="117" t="str">
        <f t="shared" si="69"/>
        <v/>
      </c>
      <c r="I856" s="118" t="str">
        <f t="shared" si="72"/>
        <v/>
      </c>
      <c r="J856" s="119" t="str">
        <f>IF('Falls Diary'!F856="","",IF(AND('Falls Diary'!F856&gt;=Graphs!$C$13,'Falls Diary'!F856&lt;=Graphs!$C$14),"yes","no"))</f>
        <v/>
      </c>
      <c r="K856" s="119" t="str">
        <f>IF('Falls Diary'!F856="","",(IF(Graphs!$C$15="all","yes",(IF(Graphs!$C$15=Table6[[#This Row],[Resident''s name]],"yes","no")))))</f>
        <v/>
      </c>
      <c r="L856" s="119" t="str">
        <f t="shared" si="70"/>
        <v/>
      </c>
      <c r="M856" s="120"/>
      <c r="N856" s="121" t="str">
        <f t="shared" si="71"/>
        <v/>
      </c>
      <c r="O856" s="113"/>
      <c r="P856" s="128"/>
      <c r="Q856" s="125"/>
      <c r="R856" s="83"/>
      <c r="S856" s="125"/>
      <c r="T856" s="83"/>
      <c r="U856" s="83"/>
      <c r="V856" s="83"/>
      <c r="W856" s="125"/>
      <c r="X856" s="63"/>
      <c r="Y856" s="125"/>
      <c r="Z856" s="125"/>
      <c r="AA856" s="126"/>
    </row>
    <row r="857" spans="1:27">
      <c r="A857" s="112"/>
      <c r="B857" s="83"/>
      <c r="C857" s="83"/>
      <c r="D857" s="191" t="s">
        <v>150</v>
      </c>
      <c r="E857" s="114" t="str">
        <f>IF(D857="","",(VLOOKUP(D857,'ENTER your residents names, etc'!$B$7:$C$256,2,FALSE)))</f>
        <v/>
      </c>
      <c r="F857" s="115"/>
      <c r="G857" s="116" t="str">
        <f t="shared" si="68"/>
        <v/>
      </c>
      <c r="H857" s="117" t="str">
        <f t="shared" si="69"/>
        <v/>
      </c>
      <c r="I857" s="118" t="str">
        <f t="shared" si="72"/>
        <v/>
      </c>
      <c r="J857" s="119" t="str">
        <f>IF('Falls Diary'!F857="","",IF(AND('Falls Diary'!F857&gt;=Graphs!$C$13,'Falls Diary'!F857&lt;=Graphs!$C$14),"yes","no"))</f>
        <v/>
      </c>
      <c r="K857" s="119" t="str">
        <f>IF('Falls Diary'!F857="","",(IF(Graphs!$C$15="all","yes",(IF(Graphs!$C$15=Table6[[#This Row],[Resident''s name]],"yes","no")))))</f>
        <v/>
      </c>
      <c r="L857" s="119" t="str">
        <f t="shared" si="70"/>
        <v/>
      </c>
      <c r="M857" s="120"/>
      <c r="N857" s="121" t="str">
        <f t="shared" si="71"/>
        <v/>
      </c>
      <c r="O857" s="113"/>
      <c r="P857" s="128"/>
      <c r="Q857" s="125"/>
      <c r="R857" s="83"/>
      <c r="S857" s="125"/>
      <c r="T857" s="83"/>
      <c r="U857" s="83"/>
      <c r="V857" s="83"/>
      <c r="W857" s="125"/>
      <c r="X857" s="63"/>
      <c r="Y857" s="125"/>
      <c r="Z857" s="125"/>
      <c r="AA857" s="126"/>
    </row>
    <row r="858" spans="1:27">
      <c r="A858" s="112"/>
      <c r="B858" s="83"/>
      <c r="C858" s="83"/>
      <c r="D858" s="191" t="s">
        <v>150</v>
      </c>
      <c r="E858" s="114" t="str">
        <f>IF(D858="","",(VLOOKUP(D858,'ENTER your residents names, etc'!$B$7:$C$256,2,FALSE)))</f>
        <v/>
      </c>
      <c r="F858" s="115"/>
      <c r="G858" s="116" t="str">
        <f t="shared" si="68"/>
        <v/>
      </c>
      <c r="H858" s="117" t="str">
        <f t="shared" si="69"/>
        <v/>
      </c>
      <c r="I858" s="118" t="str">
        <f t="shared" si="72"/>
        <v/>
      </c>
      <c r="J858" s="119" t="str">
        <f>IF('Falls Diary'!F858="","",IF(AND('Falls Diary'!F858&gt;=Graphs!$C$13,'Falls Diary'!F858&lt;=Graphs!$C$14),"yes","no"))</f>
        <v/>
      </c>
      <c r="K858" s="119" t="str">
        <f>IF('Falls Diary'!F858="","",(IF(Graphs!$C$15="all","yes",(IF(Graphs!$C$15=Table6[[#This Row],[Resident''s name]],"yes","no")))))</f>
        <v/>
      </c>
      <c r="L858" s="119" t="str">
        <f t="shared" si="70"/>
        <v/>
      </c>
      <c r="M858" s="120"/>
      <c r="N858" s="121" t="str">
        <f t="shared" si="71"/>
        <v/>
      </c>
      <c r="O858" s="113"/>
      <c r="P858" s="128"/>
      <c r="Q858" s="125"/>
      <c r="R858" s="83"/>
      <c r="S858" s="125"/>
      <c r="T858" s="83"/>
      <c r="U858" s="83"/>
      <c r="V858" s="83"/>
      <c r="W858" s="125"/>
      <c r="X858" s="63"/>
      <c r="Y858" s="125"/>
      <c r="Z858" s="125"/>
      <c r="AA858" s="126"/>
    </row>
    <row r="859" spans="1:27">
      <c r="A859" s="112"/>
      <c r="B859" s="83"/>
      <c r="C859" s="83"/>
      <c r="D859" s="191" t="s">
        <v>150</v>
      </c>
      <c r="E859" s="114" t="str">
        <f>IF(D859="","",(VLOOKUP(D859,'ENTER your residents names, etc'!$B$7:$C$256,2,FALSE)))</f>
        <v/>
      </c>
      <c r="F859" s="115"/>
      <c r="G859" s="116" t="str">
        <f t="shared" si="68"/>
        <v/>
      </c>
      <c r="H859" s="117" t="str">
        <f t="shared" si="69"/>
        <v/>
      </c>
      <c r="I859" s="118" t="str">
        <f t="shared" si="72"/>
        <v/>
      </c>
      <c r="J859" s="119" t="str">
        <f>IF('Falls Diary'!F859="","",IF(AND('Falls Diary'!F859&gt;=Graphs!$C$13,'Falls Diary'!F859&lt;=Graphs!$C$14),"yes","no"))</f>
        <v/>
      </c>
      <c r="K859" s="119" t="str">
        <f>IF('Falls Diary'!F859="","",(IF(Graphs!$C$15="all","yes",(IF(Graphs!$C$15=Table6[[#This Row],[Resident''s name]],"yes","no")))))</f>
        <v/>
      </c>
      <c r="L859" s="119" t="str">
        <f t="shared" si="70"/>
        <v/>
      </c>
      <c r="M859" s="120"/>
      <c r="N859" s="121" t="str">
        <f t="shared" si="71"/>
        <v/>
      </c>
      <c r="O859" s="113"/>
      <c r="P859" s="128"/>
      <c r="Q859" s="125"/>
      <c r="R859" s="83"/>
      <c r="S859" s="125"/>
      <c r="T859" s="83"/>
      <c r="U859" s="83"/>
      <c r="V859" s="83"/>
      <c r="W859" s="125"/>
      <c r="X859" s="63"/>
      <c r="Y859" s="125"/>
      <c r="Z859" s="125"/>
      <c r="AA859" s="126"/>
    </row>
    <row r="860" spans="1:27">
      <c r="A860" s="112"/>
      <c r="B860" s="83"/>
      <c r="C860" s="83"/>
      <c r="D860" s="191" t="s">
        <v>150</v>
      </c>
      <c r="E860" s="114" t="str">
        <f>IF(D860="","",(VLOOKUP(D860,'ENTER your residents names, etc'!$B$7:$C$256,2,FALSE)))</f>
        <v/>
      </c>
      <c r="F860" s="115"/>
      <c r="G860" s="116" t="str">
        <f t="shared" si="68"/>
        <v/>
      </c>
      <c r="H860" s="117" t="str">
        <f t="shared" si="69"/>
        <v/>
      </c>
      <c r="I860" s="118" t="str">
        <f t="shared" si="72"/>
        <v/>
      </c>
      <c r="J860" s="119" t="str">
        <f>IF('Falls Diary'!F860="","",IF(AND('Falls Diary'!F860&gt;=Graphs!$C$13,'Falls Diary'!F860&lt;=Graphs!$C$14),"yes","no"))</f>
        <v/>
      </c>
      <c r="K860" s="119" t="str">
        <f>IF('Falls Diary'!F860="","",(IF(Graphs!$C$15="all","yes",(IF(Graphs!$C$15=Table6[[#This Row],[Resident''s name]],"yes","no")))))</f>
        <v/>
      </c>
      <c r="L860" s="119" t="str">
        <f t="shared" si="70"/>
        <v/>
      </c>
      <c r="M860" s="120"/>
      <c r="N860" s="121" t="str">
        <f t="shared" si="71"/>
        <v/>
      </c>
      <c r="O860" s="113"/>
      <c r="P860" s="128"/>
      <c r="Q860" s="125"/>
      <c r="R860" s="83"/>
      <c r="S860" s="125"/>
      <c r="T860" s="83"/>
      <c r="U860" s="83"/>
      <c r="V860" s="83"/>
      <c r="W860" s="125"/>
      <c r="X860" s="63"/>
      <c r="Y860" s="125"/>
      <c r="Z860" s="125"/>
      <c r="AA860" s="126"/>
    </row>
    <row r="861" spans="1:27">
      <c r="A861" s="112"/>
      <c r="B861" s="83"/>
      <c r="C861" s="83"/>
      <c r="D861" s="191" t="s">
        <v>150</v>
      </c>
      <c r="E861" s="114" t="str">
        <f>IF(D861="","",(VLOOKUP(D861,'ENTER your residents names, etc'!$B$7:$C$256,2,FALSE)))</f>
        <v/>
      </c>
      <c r="F861" s="115"/>
      <c r="G861" s="116" t="str">
        <f t="shared" si="68"/>
        <v/>
      </c>
      <c r="H861" s="117" t="str">
        <f t="shared" si="69"/>
        <v/>
      </c>
      <c r="I861" s="118" t="str">
        <f t="shared" si="72"/>
        <v/>
      </c>
      <c r="J861" s="119" t="str">
        <f>IF('Falls Diary'!F861="","",IF(AND('Falls Diary'!F861&gt;=Graphs!$C$13,'Falls Diary'!F861&lt;=Graphs!$C$14),"yes","no"))</f>
        <v/>
      </c>
      <c r="K861" s="119" t="str">
        <f>IF('Falls Diary'!F861="","",(IF(Graphs!$C$15="all","yes",(IF(Graphs!$C$15=Table6[[#This Row],[Resident''s name]],"yes","no")))))</f>
        <v/>
      </c>
      <c r="L861" s="119" t="str">
        <f t="shared" si="70"/>
        <v/>
      </c>
      <c r="M861" s="120"/>
      <c r="N861" s="121" t="str">
        <f t="shared" si="71"/>
        <v/>
      </c>
      <c r="O861" s="113"/>
      <c r="P861" s="128"/>
      <c r="Q861" s="125"/>
      <c r="R861" s="83"/>
      <c r="S861" s="125"/>
      <c r="T861" s="83"/>
      <c r="U861" s="83"/>
      <c r="V861" s="83"/>
      <c r="W861" s="125"/>
      <c r="X861" s="63"/>
      <c r="Y861" s="125"/>
      <c r="Z861" s="125"/>
      <c r="AA861" s="126"/>
    </row>
    <row r="862" spans="1:27">
      <c r="A862" s="112"/>
      <c r="B862" s="83"/>
      <c r="C862" s="83"/>
      <c r="D862" s="191" t="s">
        <v>150</v>
      </c>
      <c r="E862" s="114" t="str">
        <f>IF(D862="","",(VLOOKUP(D862,'ENTER your residents names, etc'!$B$7:$C$256,2,FALSE)))</f>
        <v/>
      </c>
      <c r="F862" s="115"/>
      <c r="G862" s="116" t="str">
        <f t="shared" si="68"/>
        <v/>
      </c>
      <c r="H862" s="117" t="str">
        <f t="shared" si="69"/>
        <v/>
      </c>
      <c r="I862" s="118" t="str">
        <f t="shared" si="72"/>
        <v/>
      </c>
      <c r="J862" s="119" t="str">
        <f>IF('Falls Diary'!F862="","",IF(AND('Falls Diary'!F862&gt;=Graphs!$C$13,'Falls Diary'!F862&lt;=Graphs!$C$14),"yes","no"))</f>
        <v/>
      </c>
      <c r="K862" s="119" t="str">
        <f>IF('Falls Diary'!F862="","",(IF(Graphs!$C$15="all","yes",(IF(Graphs!$C$15=Table6[[#This Row],[Resident''s name]],"yes","no")))))</f>
        <v/>
      </c>
      <c r="L862" s="119" t="str">
        <f t="shared" si="70"/>
        <v/>
      </c>
      <c r="M862" s="120"/>
      <c r="N862" s="121" t="str">
        <f t="shared" si="71"/>
        <v/>
      </c>
      <c r="O862" s="113"/>
      <c r="P862" s="128"/>
      <c r="Q862" s="125"/>
      <c r="R862" s="83"/>
      <c r="S862" s="125"/>
      <c r="T862" s="83"/>
      <c r="U862" s="83"/>
      <c r="V862" s="83"/>
      <c r="W862" s="125"/>
      <c r="X862" s="63"/>
      <c r="Y862" s="125"/>
      <c r="Z862" s="125"/>
      <c r="AA862" s="126"/>
    </row>
    <row r="863" spans="1:27">
      <c r="A863" s="112"/>
      <c r="B863" s="83"/>
      <c r="C863" s="83"/>
      <c r="D863" s="191" t="s">
        <v>150</v>
      </c>
      <c r="E863" s="114" t="str">
        <f>IF(D863="","",(VLOOKUP(D863,'ENTER your residents names, etc'!$B$7:$C$256,2,FALSE)))</f>
        <v/>
      </c>
      <c r="F863" s="115"/>
      <c r="G863" s="116" t="str">
        <f t="shared" si="68"/>
        <v/>
      </c>
      <c r="H863" s="117" t="str">
        <f t="shared" si="69"/>
        <v/>
      </c>
      <c r="I863" s="118" t="str">
        <f t="shared" si="72"/>
        <v/>
      </c>
      <c r="J863" s="119" t="str">
        <f>IF('Falls Diary'!F863="","",IF(AND('Falls Diary'!F863&gt;=Graphs!$C$13,'Falls Diary'!F863&lt;=Graphs!$C$14),"yes","no"))</f>
        <v/>
      </c>
      <c r="K863" s="119" t="str">
        <f>IF('Falls Diary'!F863="","",(IF(Graphs!$C$15="all","yes",(IF(Graphs!$C$15=Table6[[#This Row],[Resident''s name]],"yes","no")))))</f>
        <v/>
      </c>
      <c r="L863" s="119" t="str">
        <f t="shared" si="70"/>
        <v/>
      </c>
      <c r="M863" s="120"/>
      <c r="N863" s="121" t="str">
        <f t="shared" si="71"/>
        <v/>
      </c>
      <c r="O863" s="113"/>
      <c r="P863" s="128"/>
      <c r="Q863" s="125"/>
      <c r="R863" s="83"/>
      <c r="S863" s="125"/>
      <c r="T863" s="83"/>
      <c r="U863" s="83"/>
      <c r="V863" s="83"/>
      <c r="W863" s="125"/>
      <c r="X863" s="63"/>
      <c r="Y863" s="125"/>
      <c r="Z863" s="125"/>
      <c r="AA863" s="126"/>
    </row>
    <row r="864" spans="1:27">
      <c r="A864" s="112"/>
      <c r="B864" s="83"/>
      <c r="C864" s="83"/>
      <c r="D864" s="191" t="s">
        <v>150</v>
      </c>
      <c r="E864" s="114" t="str">
        <f>IF(D864="","",(VLOOKUP(D864,'ENTER your residents names, etc'!$B$7:$C$256,2,FALSE)))</f>
        <v/>
      </c>
      <c r="F864" s="115"/>
      <c r="G864" s="116" t="str">
        <f t="shared" si="68"/>
        <v/>
      </c>
      <c r="H864" s="117" t="str">
        <f t="shared" si="69"/>
        <v/>
      </c>
      <c r="I864" s="118" t="str">
        <f t="shared" si="72"/>
        <v/>
      </c>
      <c r="J864" s="119" t="str">
        <f>IF('Falls Diary'!F864="","",IF(AND('Falls Diary'!F864&gt;=Graphs!$C$13,'Falls Diary'!F864&lt;=Graphs!$C$14),"yes","no"))</f>
        <v/>
      </c>
      <c r="K864" s="119" t="str">
        <f>IF('Falls Diary'!F864="","",(IF(Graphs!$C$15="all","yes",(IF(Graphs!$C$15=Table6[[#This Row],[Resident''s name]],"yes","no")))))</f>
        <v/>
      </c>
      <c r="L864" s="119" t="str">
        <f t="shared" si="70"/>
        <v/>
      </c>
      <c r="M864" s="120"/>
      <c r="N864" s="121" t="str">
        <f t="shared" si="71"/>
        <v/>
      </c>
      <c r="O864" s="113"/>
      <c r="P864" s="128"/>
      <c r="Q864" s="125"/>
      <c r="R864" s="83"/>
      <c r="S864" s="125"/>
      <c r="T864" s="83"/>
      <c r="U864" s="83"/>
      <c r="V864" s="83"/>
      <c r="W864" s="125"/>
      <c r="X864" s="63"/>
      <c r="Y864" s="125"/>
      <c r="Z864" s="125"/>
      <c r="AA864" s="126"/>
    </row>
    <row r="865" spans="1:27">
      <c r="A865" s="112"/>
      <c r="B865" s="83"/>
      <c r="C865" s="83"/>
      <c r="D865" s="191" t="s">
        <v>150</v>
      </c>
      <c r="E865" s="114" t="str">
        <f>IF(D865="","",(VLOOKUP(D865,'ENTER your residents names, etc'!$B$7:$C$256,2,FALSE)))</f>
        <v/>
      </c>
      <c r="F865" s="115"/>
      <c r="G865" s="116" t="str">
        <f t="shared" si="68"/>
        <v/>
      </c>
      <c r="H865" s="117" t="str">
        <f t="shared" si="69"/>
        <v/>
      </c>
      <c r="I865" s="118" t="str">
        <f t="shared" si="72"/>
        <v/>
      </c>
      <c r="J865" s="119" t="str">
        <f>IF('Falls Diary'!F865="","",IF(AND('Falls Diary'!F865&gt;=Graphs!$C$13,'Falls Diary'!F865&lt;=Graphs!$C$14),"yes","no"))</f>
        <v/>
      </c>
      <c r="K865" s="119" t="str">
        <f>IF('Falls Diary'!F865="","",(IF(Graphs!$C$15="all","yes",(IF(Graphs!$C$15=Table6[[#This Row],[Resident''s name]],"yes","no")))))</f>
        <v/>
      </c>
      <c r="L865" s="119" t="str">
        <f t="shared" si="70"/>
        <v/>
      </c>
      <c r="M865" s="120"/>
      <c r="N865" s="121" t="str">
        <f t="shared" si="71"/>
        <v/>
      </c>
      <c r="O865" s="113"/>
      <c r="P865" s="128"/>
      <c r="Q865" s="125"/>
      <c r="R865" s="83"/>
      <c r="S865" s="125"/>
      <c r="T865" s="83"/>
      <c r="U865" s="83"/>
      <c r="V865" s="83"/>
      <c r="W865" s="125"/>
      <c r="X865" s="63"/>
      <c r="Y865" s="125"/>
      <c r="Z865" s="125"/>
      <c r="AA865" s="126"/>
    </row>
    <row r="866" spans="1:27">
      <c r="A866" s="112"/>
      <c r="B866" s="83"/>
      <c r="C866" s="83"/>
      <c r="D866" s="191" t="s">
        <v>150</v>
      </c>
      <c r="E866" s="114" t="str">
        <f>IF(D866="","",(VLOOKUP(D866,'ENTER your residents names, etc'!$B$7:$C$256,2,FALSE)))</f>
        <v/>
      </c>
      <c r="F866" s="115"/>
      <c r="G866" s="116" t="str">
        <f t="shared" si="68"/>
        <v/>
      </c>
      <c r="H866" s="117" t="str">
        <f t="shared" si="69"/>
        <v/>
      </c>
      <c r="I866" s="118" t="str">
        <f t="shared" si="72"/>
        <v/>
      </c>
      <c r="J866" s="119" t="str">
        <f>IF('Falls Diary'!F866="","",IF(AND('Falls Diary'!F866&gt;=Graphs!$C$13,'Falls Diary'!F866&lt;=Graphs!$C$14),"yes","no"))</f>
        <v/>
      </c>
      <c r="K866" s="119" t="str">
        <f>IF('Falls Diary'!F866="","",(IF(Graphs!$C$15="all","yes",(IF(Graphs!$C$15=Table6[[#This Row],[Resident''s name]],"yes","no")))))</f>
        <v/>
      </c>
      <c r="L866" s="119" t="str">
        <f t="shared" si="70"/>
        <v/>
      </c>
      <c r="M866" s="120"/>
      <c r="N866" s="121" t="str">
        <f t="shared" si="71"/>
        <v/>
      </c>
      <c r="O866" s="113"/>
      <c r="P866" s="128"/>
      <c r="Q866" s="125"/>
      <c r="R866" s="83"/>
      <c r="S866" s="125"/>
      <c r="T866" s="83"/>
      <c r="U866" s="83"/>
      <c r="V866" s="83"/>
      <c r="W866" s="125"/>
      <c r="X866" s="63"/>
      <c r="Y866" s="125"/>
      <c r="Z866" s="125"/>
      <c r="AA866" s="126"/>
    </row>
    <row r="867" spans="1:27">
      <c r="A867" s="112"/>
      <c r="B867" s="83"/>
      <c r="C867" s="83"/>
      <c r="D867" s="191" t="s">
        <v>150</v>
      </c>
      <c r="E867" s="114" t="str">
        <f>IF(D867="","",(VLOOKUP(D867,'ENTER your residents names, etc'!$B$7:$C$256,2,FALSE)))</f>
        <v/>
      </c>
      <c r="F867" s="115"/>
      <c r="G867" s="116" t="str">
        <f t="shared" si="68"/>
        <v/>
      </c>
      <c r="H867" s="117" t="str">
        <f t="shared" si="69"/>
        <v/>
      </c>
      <c r="I867" s="118" t="str">
        <f t="shared" si="72"/>
        <v/>
      </c>
      <c r="J867" s="119" t="str">
        <f>IF('Falls Diary'!F867="","",IF(AND('Falls Diary'!F867&gt;=Graphs!$C$13,'Falls Diary'!F867&lt;=Graphs!$C$14),"yes","no"))</f>
        <v/>
      </c>
      <c r="K867" s="119" t="str">
        <f>IF('Falls Diary'!F867="","",(IF(Graphs!$C$15="all","yes",(IF(Graphs!$C$15=Table6[[#This Row],[Resident''s name]],"yes","no")))))</f>
        <v/>
      </c>
      <c r="L867" s="119" t="str">
        <f t="shared" si="70"/>
        <v/>
      </c>
      <c r="M867" s="120"/>
      <c r="N867" s="121" t="str">
        <f t="shared" si="71"/>
        <v/>
      </c>
      <c r="O867" s="113"/>
      <c r="P867" s="128"/>
      <c r="Q867" s="125"/>
      <c r="R867" s="83"/>
      <c r="S867" s="125"/>
      <c r="T867" s="83"/>
      <c r="U867" s="83"/>
      <c r="V867" s="83"/>
      <c r="W867" s="125"/>
      <c r="X867" s="63"/>
      <c r="Y867" s="125"/>
      <c r="Z867" s="125"/>
      <c r="AA867" s="126"/>
    </row>
    <row r="868" spans="1:27">
      <c r="A868" s="112"/>
      <c r="B868" s="83"/>
      <c r="C868" s="83"/>
      <c r="D868" s="191" t="s">
        <v>150</v>
      </c>
      <c r="E868" s="114" t="str">
        <f>IF(D868="","",(VLOOKUP(D868,'ENTER your residents names, etc'!$B$7:$C$256,2,FALSE)))</f>
        <v/>
      </c>
      <c r="F868" s="115"/>
      <c r="G868" s="116" t="str">
        <f t="shared" si="68"/>
        <v/>
      </c>
      <c r="H868" s="117" t="str">
        <f t="shared" si="69"/>
        <v/>
      </c>
      <c r="I868" s="118" t="str">
        <f t="shared" si="72"/>
        <v/>
      </c>
      <c r="J868" s="119" t="str">
        <f>IF('Falls Diary'!F868="","",IF(AND('Falls Diary'!F868&gt;=Graphs!$C$13,'Falls Diary'!F868&lt;=Graphs!$C$14),"yes","no"))</f>
        <v/>
      </c>
      <c r="K868" s="119" t="str">
        <f>IF('Falls Diary'!F868="","",(IF(Graphs!$C$15="all","yes",(IF(Graphs!$C$15=Table6[[#This Row],[Resident''s name]],"yes","no")))))</f>
        <v/>
      </c>
      <c r="L868" s="119" t="str">
        <f t="shared" si="70"/>
        <v/>
      </c>
      <c r="M868" s="120"/>
      <c r="N868" s="121" t="str">
        <f t="shared" si="71"/>
        <v/>
      </c>
      <c r="O868" s="113"/>
      <c r="P868" s="128"/>
      <c r="Q868" s="125"/>
      <c r="R868" s="83"/>
      <c r="S868" s="125"/>
      <c r="T868" s="83"/>
      <c r="U868" s="83"/>
      <c r="V868" s="83"/>
      <c r="W868" s="125"/>
      <c r="X868" s="63"/>
      <c r="Y868" s="125"/>
      <c r="Z868" s="125"/>
      <c r="AA868" s="126"/>
    </row>
    <row r="869" spans="1:27">
      <c r="A869" s="112"/>
      <c r="B869" s="83"/>
      <c r="C869" s="83"/>
      <c r="D869" s="191" t="s">
        <v>150</v>
      </c>
      <c r="E869" s="114" t="str">
        <f>IF(D869="","",(VLOOKUP(D869,'ENTER your residents names, etc'!$B$7:$C$256,2,FALSE)))</f>
        <v/>
      </c>
      <c r="F869" s="115"/>
      <c r="G869" s="116" t="str">
        <f t="shared" si="68"/>
        <v/>
      </c>
      <c r="H869" s="117" t="str">
        <f t="shared" si="69"/>
        <v/>
      </c>
      <c r="I869" s="118" t="str">
        <f t="shared" si="72"/>
        <v/>
      </c>
      <c r="J869" s="119" t="str">
        <f>IF('Falls Diary'!F869="","",IF(AND('Falls Diary'!F869&gt;=Graphs!$C$13,'Falls Diary'!F869&lt;=Graphs!$C$14),"yes","no"))</f>
        <v/>
      </c>
      <c r="K869" s="119" t="str">
        <f>IF('Falls Diary'!F869="","",(IF(Graphs!$C$15="all","yes",(IF(Graphs!$C$15=Table6[[#This Row],[Resident''s name]],"yes","no")))))</f>
        <v/>
      </c>
      <c r="L869" s="119" t="str">
        <f t="shared" si="70"/>
        <v/>
      </c>
      <c r="M869" s="120"/>
      <c r="N869" s="121" t="str">
        <f t="shared" si="71"/>
        <v/>
      </c>
      <c r="O869" s="113"/>
      <c r="P869" s="128"/>
      <c r="Q869" s="125"/>
      <c r="R869" s="83"/>
      <c r="S869" s="125"/>
      <c r="T869" s="83"/>
      <c r="U869" s="83"/>
      <c r="V869" s="83"/>
      <c r="W869" s="125"/>
      <c r="X869" s="63"/>
      <c r="Y869" s="125"/>
      <c r="Z869" s="125"/>
      <c r="AA869" s="126"/>
    </row>
    <row r="870" spans="1:27">
      <c r="A870" s="112"/>
      <c r="B870" s="83"/>
      <c r="C870" s="83"/>
      <c r="D870" s="191" t="s">
        <v>150</v>
      </c>
      <c r="E870" s="114" t="str">
        <f>IF(D870="","",(VLOOKUP(D870,'ENTER your residents names, etc'!$B$7:$C$256,2,FALSE)))</f>
        <v/>
      </c>
      <c r="F870" s="115"/>
      <c r="G870" s="116" t="str">
        <f t="shared" si="68"/>
        <v/>
      </c>
      <c r="H870" s="117" t="str">
        <f t="shared" si="69"/>
        <v/>
      </c>
      <c r="I870" s="118" t="str">
        <f t="shared" si="72"/>
        <v/>
      </c>
      <c r="J870" s="119" t="str">
        <f>IF('Falls Diary'!F870="","",IF(AND('Falls Diary'!F870&gt;=Graphs!$C$13,'Falls Diary'!F870&lt;=Graphs!$C$14),"yes","no"))</f>
        <v/>
      </c>
      <c r="K870" s="119" t="str">
        <f>IF('Falls Diary'!F870="","",(IF(Graphs!$C$15="all","yes",(IF(Graphs!$C$15=Table6[[#This Row],[Resident''s name]],"yes","no")))))</f>
        <v/>
      </c>
      <c r="L870" s="119" t="str">
        <f t="shared" si="70"/>
        <v/>
      </c>
      <c r="M870" s="120"/>
      <c r="N870" s="121" t="str">
        <f t="shared" si="71"/>
        <v/>
      </c>
      <c r="O870" s="113"/>
      <c r="P870" s="128"/>
      <c r="Q870" s="125"/>
      <c r="R870" s="83"/>
      <c r="S870" s="125"/>
      <c r="T870" s="83"/>
      <c r="U870" s="83"/>
      <c r="V870" s="83"/>
      <c r="W870" s="125"/>
      <c r="X870" s="63"/>
      <c r="Y870" s="125"/>
      <c r="Z870" s="125"/>
      <c r="AA870" s="126"/>
    </row>
    <row r="871" spans="1:27">
      <c r="A871" s="112"/>
      <c r="B871" s="83"/>
      <c r="C871" s="83"/>
      <c r="D871" s="191" t="s">
        <v>150</v>
      </c>
      <c r="E871" s="114" t="str">
        <f>IF(D871="","",(VLOOKUP(D871,'ENTER your residents names, etc'!$B$7:$C$256,2,FALSE)))</f>
        <v/>
      </c>
      <c r="F871" s="115"/>
      <c r="G871" s="116" t="str">
        <f t="shared" si="68"/>
        <v/>
      </c>
      <c r="H871" s="117" t="str">
        <f t="shared" si="69"/>
        <v/>
      </c>
      <c r="I871" s="118" t="str">
        <f t="shared" si="72"/>
        <v/>
      </c>
      <c r="J871" s="119" t="str">
        <f>IF('Falls Diary'!F871="","",IF(AND('Falls Diary'!F871&gt;=Graphs!$C$13,'Falls Diary'!F871&lt;=Graphs!$C$14),"yes","no"))</f>
        <v/>
      </c>
      <c r="K871" s="119" t="str">
        <f>IF('Falls Diary'!F871="","",(IF(Graphs!$C$15="all","yes",(IF(Graphs!$C$15=Table6[[#This Row],[Resident''s name]],"yes","no")))))</f>
        <v/>
      </c>
      <c r="L871" s="119" t="str">
        <f t="shared" si="70"/>
        <v/>
      </c>
      <c r="M871" s="120"/>
      <c r="N871" s="121" t="str">
        <f t="shared" si="71"/>
        <v/>
      </c>
      <c r="O871" s="113"/>
      <c r="P871" s="128"/>
      <c r="Q871" s="125"/>
      <c r="R871" s="83"/>
      <c r="S871" s="125"/>
      <c r="T871" s="83"/>
      <c r="U871" s="83"/>
      <c r="V871" s="83"/>
      <c r="W871" s="125"/>
      <c r="X871" s="63"/>
      <c r="Y871" s="125"/>
      <c r="Z871" s="125"/>
      <c r="AA871" s="126"/>
    </row>
    <row r="872" spans="1:27">
      <c r="A872" s="112"/>
      <c r="B872" s="83"/>
      <c r="C872" s="83"/>
      <c r="D872" s="191" t="s">
        <v>150</v>
      </c>
      <c r="E872" s="114" t="str">
        <f>IF(D872="","",(VLOOKUP(D872,'ENTER your residents names, etc'!$B$7:$C$256,2,FALSE)))</f>
        <v/>
      </c>
      <c r="F872" s="115"/>
      <c r="G872" s="116" t="str">
        <f t="shared" si="68"/>
        <v/>
      </c>
      <c r="H872" s="117" t="str">
        <f t="shared" si="69"/>
        <v/>
      </c>
      <c r="I872" s="118" t="str">
        <f t="shared" si="72"/>
        <v/>
      </c>
      <c r="J872" s="119" t="str">
        <f>IF('Falls Diary'!F872="","",IF(AND('Falls Diary'!F872&gt;=Graphs!$C$13,'Falls Diary'!F872&lt;=Graphs!$C$14),"yes","no"))</f>
        <v/>
      </c>
      <c r="K872" s="119" t="str">
        <f>IF('Falls Diary'!F872="","",(IF(Graphs!$C$15="all","yes",(IF(Graphs!$C$15=Table6[[#This Row],[Resident''s name]],"yes","no")))))</f>
        <v/>
      </c>
      <c r="L872" s="119" t="str">
        <f t="shared" si="70"/>
        <v/>
      </c>
      <c r="M872" s="120"/>
      <c r="N872" s="121" t="str">
        <f t="shared" si="71"/>
        <v/>
      </c>
      <c r="O872" s="113"/>
      <c r="P872" s="128"/>
      <c r="Q872" s="125"/>
      <c r="R872" s="83"/>
      <c r="S872" s="125"/>
      <c r="T872" s="83"/>
      <c r="U872" s="83"/>
      <c r="V872" s="83"/>
      <c r="W872" s="125"/>
      <c r="X872" s="63"/>
      <c r="Y872" s="125"/>
      <c r="Z872" s="125"/>
      <c r="AA872" s="126"/>
    </row>
    <row r="873" spans="1:27">
      <c r="A873" s="112"/>
      <c r="B873" s="83"/>
      <c r="C873" s="83"/>
      <c r="D873" s="191" t="s">
        <v>150</v>
      </c>
      <c r="E873" s="114" t="str">
        <f>IF(D873="","",(VLOOKUP(D873,'ENTER your residents names, etc'!$B$7:$C$256,2,FALSE)))</f>
        <v/>
      </c>
      <c r="F873" s="115"/>
      <c r="G873" s="116" t="str">
        <f t="shared" si="68"/>
        <v/>
      </c>
      <c r="H873" s="117" t="str">
        <f t="shared" si="69"/>
        <v/>
      </c>
      <c r="I873" s="118" t="str">
        <f t="shared" si="72"/>
        <v/>
      </c>
      <c r="J873" s="119" t="str">
        <f>IF('Falls Diary'!F873="","",IF(AND('Falls Diary'!F873&gt;=Graphs!$C$13,'Falls Diary'!F873&lt;=Graphs!$C$14),"yes","no"))</f>
        <v/>
      </c>
      <c r="K873" s="119" t="str">
        <f>IF('Falls Diary'!F873="","",(IF(Graphs!$C$15="all","yes",(IF(Graphs!$C$15=Table6[[#This Row],[Resident''s name]],"yes","no")))))</f>
        <v/>
      </c>
      <c r="L873" s="119" t="str">
        <f t="shared" si="70"/>
        <v/>
      </c>
      <c r="M873" s="120"/>
      <c r="N873" s="121" t="str">
        <f t="shared" si="71"/>
        <v/>
      </c>
      <c r="O873" s="113"/>
      <c r="P873" s="128"/>
      <c r="Q873" s="125"/>
      <c r="R873" s="83"/>
      <c r="S873" s="125"/>
      <c r="T873" s="83"/>
      <c r="U873" s="83"/>
      <c r="V873" s="83"/>
      <c r="W873" s="125"/>
      <c r="X873" s="63"/>
      <c r="Y873" s="125"/>
      <c r="Z873" s="125"/>
      <c r="AA873" s="126"/>
    </row>
    <row r="874" spans="1:27">
      <c r="A874" s="112"/>
      <c r="B874" s="83"/>
      <c r="C874" s="83"/>
      <c r="D874" s="191" t="s">
        <v>150</v>
      </c>
      <c r="E874" s="114" t="str">
        <f>IF(D874="","",(VLOOKUP(D874,'ENTER your residents names, etc'!$B$7:$C$256,2,FALSE)))</f>
        <v/>
      </c>
      <c r="F874" s="115"/>
      <c r="G874" s="116" t="str">
        <f t="shared" si="68"/>
        <v/>
      </c>
      <c r="H874" s="117" t="str">
        <f t="shared" si="69"/>
        <v/>
      </c>
      <c r="I874" s="118" t="str">
        <f t="shared" si="72"/>
        <v/>
      </c>
      <c r="J874" s="119" t="str">
        <f>IF('Falls Diary'!F874="","",IF(AND('Falls Diary'!F874&gt;=Graphs!$C$13,'Falls Diary'!F874&lt;=Graphs!$C$14),"yes","no"))</f>
        <v/>
      </c>
      <c r="K874" s="119" t="str">
        <f>IF('Falls Diary'!F874="","",(IF(Graphs!$C$15="all","yes",(IF(Graphs!$C$15=Table6[[#This Row],[Resident''s name]],"yes","no")))))</f>
        <v/>
      </c>
      <c r="L874" s="119" t="str">
        <f t="shared" si="70"/>
        <v/>
      </c>
      <c r="M874" s="120"/>
      <c r="N874" s="121" t="str">
        <f t="shared" si="71"/>
        <v/>
      </c>
      <c r="O874" s="113"/>
      <c r="P874" s="128"/>
      <c r="Q874" s="125"/>
      <c r="R874" s="83"/>
      <c r="S874" s="125"/>
      <c r="T874" s="83"/>
      <c r="U874" s="83"/>
      <c r="V874" s="83"/>
      <c r="W874" s="125"/>
      <c r="X874" s="63"/>
      <c r="Y874" s="125"/>
      <c r="Z874" s="125"/>
      <c r="AA874" s="126"/>
    </row>
    <row r="875" spans="1:27">
      <c r="A875" s="112"/>
      <c r="B875" s="83"/>
      <c r="C875" s="83"/>
      <c r="D875" s="191" t="s">
        <v>150</v>
      </c>
      <c r="E875" s="114" t="str">
        <f>IF(D875="","",(VLOOKUP(D875,'ENTER your residents names, etc'!$B$7:$C$256,2,FALSE)))</f>
        <v/>
      </c>
      <c r="F875" s="115"/>
      <c r="G875" s="116" t="str">
        <f t="shared" si="68"/>
        <v/>
      </c>
      <c r="H875" s="117" t="str">
        <f t="shared" si="69"/>
        <v/>
      </c>
      <c r="I875" s="118" t="str">
        <f t="shared" si="72"/>
        <v/>
      </c>
      <c r="J875" s="119" t="str">
        <f>IF('Falls Diary'!F875="","",IF(AND('Falls Diary'!F875&gt;=Graphs!$C$13,'Falls Diary'!F875&lt;=Graphs!$C$14),"yes","no"))</f>
        <v/>
      </c>
      <c r="K875" s="119" t="str">
        <f>IF('Falls Diary'!F875="","",(IF(Graphs!$C$15="all","yes",(IF(Graphs!$C$15=Table6[[#This Row],[Resident''s name]],"yes","no")))))</f>
        <v/>
      </c>
      <c r="L875" s="119" t="str">
        <f t="shared" si="70"/>
        <v/>
      </c>
      <c r="M875" s="120"/>
      <c r="N875" s="121" t="str">
        <f t="shared" si="71"/>
        <v/>
      </c>
      <c r="O875" s="113"/>
      <c r="P875" s="128"/>
      <c r="Q875" s="125"/>
      <c r="R875" s="83"/>
      <c r="S875" s="125"/>
      <c r="T875" s="83"/>
      <c r="U875" s="83"/>
      <c r="V875" s="83"/>
      <c r="W875" s="125"/>
      <c r="X875" s="63"/>
      <c r="Y875" s="125"/>
      <c r="Z875" s="125"/>
      <c r="AA875" s="126"/>
    </row>
    <row r="876" spans="1:27">
      <c r="A876" s="112"/>
      <c r="B876" s="83"/>
      <c r="C876" s="83"/>
      <c r="D876" s="191" t="s">
        <v>150</v>
      </c>
      <c r="E876" s="114" t="str">
        <f>IF(D876="","",(VLOOKUP(D876,'ENTER your residents names, etc'!$B$7:$C$256,2,FALSE)))</f>
        <v/>
      </c>
      <c r="F876" s="115"/>
      <c r="G876" s="116" t="str">
        <f t="shared" si="68"/>
        <v/>
      </c>
      <c r="H876" s="117" t="str">
        <f t="shared" si="69"/>
        <v/>
      </c>
      <c r="I876" s="118" t="str">
        <f t="shared" si="72"/>
        <v/>
      </c>
      <c r="J876" s="119" t="str">
        <f>IF('Falls Diary'!F876="","",IF(AND('Falls Diary'!F876&gt;=Graphs!$C$13,'Falls Diary'!F876&lt;=Graphs!$C$14),"yes","no"))</f>
        <v/>
      </c>
      <c r="K876" s="119" t="str">
        <f>IF('Falls Diary'!F876="","",(IF(Graphs!$C$15="all","yes",(IF(Graphs!$C$15=Table6[[#This Row],[Resident''s name]],"yes","no")))))</f>
        <v/>
      </c>
      <c r="L876" s="119" t="str">
        <f t="shared" si="70"/>
        <v/>
      </c>
      <c r="M876" s="120"/>
      <c r="N876" s="121" t="str">
        <f t="shared" si="71"/>
        <v/>
      </c>
      <c r="O876" s="113"/>
      <c r="P876" s="128"/>
      <c r="Q876" s="125"/>
      <c r="R876" s="83"/>
      <c r="S876" s="125"/>
      <c r="T876" s="83"/>
      <c r="U876" s="83"/>
      <c r="V876" s="83"/>
      <c r="W876" s="125"/>
      <c r="X876" s="63"/>
      <c r="Y876" s="125"/>
      <c r="Z876" s="125"/>
      <c r="AA876" s="126"/>
    </row>
    <row r="877" spans="1:27">
      <c r="A877" s="112"/>
      <c r="B877" s="83"/>
      <c r="C877" s="83"/>
      <c r="D877" s="191" t="s">
        <v>150</v>
      </c>
      <c r="E877" s="114" t="str">
        <f>IF(D877="","",(VLOOKUP(D877,'ENTER your residents names, etc'!$B$7:$C$256,2,FALSE)))</f>
        <v/>
      </c>
      <c r="F877" s="115"/>
      <c r="G877" s="116" t="str">
        <f t="shared" si="68"/>
        <v/>
      </c>
      <c r="H877" s="117" t="str">
        <f t="shared" si="69"/>
        <v/>
      </c>
      <c r="I877" s="118" t="str">
        <f t="shared" si="72"/>
        <v/>
      </c>
      <c r="J877" s="119" t="str">
        <f>IF('Falls Diary'!F877="","",IF(AND('Falls Diary'!F877&gt;=Graphs!$C$13,'Falls Diary'!F877&lt;=Graphs!$C$14),"yes","no"))</f>
        <v/>
      </c>
      <c r="K877" s="119" t="str">
        <f>IF('Falls Diary'!F877="","",(IF(Graphs!$C$15="all","yes",(IF(Graphs!$C$15=Table6[[#This Row],[Resident''s name]],"yes","no")))))</f>
        <v/>
      </c>
      <c r="L877" s="119" t="str">
        <f t="shared" si="70"/>
        <v/>
      </c>
      <c r="M877" s="120"/>
      <c r="N877" s="121" t="str">
        <f t="shared" si="71"/>
        <v/>
      </c>
      <c r="O877" s="113"/>
      <c r="P877" s="128"/>
      <c r="Q877" s="125"/>
      <c r="R877" s="83"/>
      <c r="S877" s="125"/>
      <c r="T877" s="83"/>
      <c r="U877" s="83"/>
      <c r="V877" s="83"/>
      <c r="W877" s="125"/>
      <c r="X877" s="63"/>
      <c r="Y877" s="125"/>
      <c r="Z877" s="125"/>
      <c r="AA877" s="126"/>
    </row>
    <row r="878" spans="1:27">
      <c r="A878" s="112"/>
      <c r="B878" s="83"/>
      <c r="C878" s="83"/>
      <c r="D878" s="191" t="s">
        <v>150</v>
      </c>
      <c r="E878" s="114" t="str">
        <f>IF(D878="","",(VLOOKUP(D878,'ENTER your residents names, etc'!$B$7:$C$256,2,FALSE)))</f>
        <v/>
      </c>
      <c r="F878" s="115"/>
      <c r="G878" s="116" t="str">
        <f t="shared" si="68"/>
        <v/>
      </c>
      <c r="H878" s="117" t="str">
        <f t="shared" si="69"/>
        <v/>
      </c>
      <c r="I878" s="118" t="str">
        <f t="shared" si="72"/>
        <v/>
      </c>
      <c r="J878" s="119" t="str">
        <f>IF('Falls Diary'!F878="","",IF(AND('Falls Diary'!F878&gt;=Graphs!$C$13,'Falls Diary'!F878&lt;=Graphs!$C$14),"yes","no"))</f>
        <v/>
      </c>
      <c r="K878" s="119" t="str">
        <f>IF('Falls Diary'!F878="","",(IF(Graphs!$C$15="all","yes",(IF(Graphs!$C$15=Table6[[#This Row],[Resident''s name]],"yes","no")))))</f>
        <v/>
      </c>
      <c r="L878" s="119" t="str">
        <f t="shared" si="70"/>
        <v/>
      </c>
      <c r="M878" s="120"/>
      <c r="N878" s="121" t="str">
        <f t="shared" si="71"/>
        <v/>
      </c>
      <c r="O878" s="113"/>
      <c r="P878" s="128"/>
      <c r="Q878" s="125"/>
      <c r="R878" s="83"/>
      <c r="S878" s="125"/>
      <c r="T878" s="83"/>
      <c r="U878" s="83"/>
      <c r="V878" s="83"/>
      <c r="W878" s="125"/>
      <c r="X878" s="63"/>
      <c r="Y878" s="125"/>
      <c r="Z878" s="125"/>
      <c r="AA878" s="126"/>
    </row>
    <row r="879" spans="1:27">
      <c r="A879" s="112"/>
      <c r="B879" s="83"/>
      <c r="C879" s="83"/>
      <c r="D879" s="191" t="s">
        <v>150</v>
      </c>
      <c r="E879" s="114" t="str">
        <f>IF(D879="","",(VLOOKUP(D879,'ENTER your residents names, etc'!$B$7:$C$256,2,FALSE)))</f>
        <v/>
      </c>
      <c r="F879" s="115"/>
      <c r="G879" s="116" t="str">
        <f t="shared" si="68"/>
        <v/>
      </c>
      <c r="H879" s="117" t="str">
        <f t="shared" si="69"/>
        <v/>
      </c>
      <c r="I879" s="118" t="str">
        <f t="shared" si="72"/>
        <v/>
      </c>
      <c r="J879" s="119" t="str">
        <f>IF('Falls Diary'!F879="","",IF(AND('Falls Diary'!F879&gt;=Graphs!$C$13,'Falls Diary'!F879&lt;=Graphs!$C$14),"yes","no"))</f>
        <v/>
      </c>
      <c r="K879" s="119" t="str">
        <f>IF('Falls Diary'!F879="","",(IF(Graphs!$C$15="all","yes",(IF(Graphs!$C$15=Table6[[#This Row],[Resident''s name]],"yes","no")))))</f>
        <v/>
      </c>
      <c r="L879" s="119" t="str">
        <f t="shared" si="70"/>
        <v/>
      </c>
      <c r="M879" s="120"/>
      <c r="N879" s="121" t="str">
        <f t="shared" si="71"/>
        <v/>
      </c>
      <c r="O879" s="113"/>
      <c r="P879" s="128"/>
      <c r="Q879" s="125"/>
      <c r="R879" s="83"/>
      <c r="S879" s="125"/>
      <c r="T879" s="83"/>
      <c r="U879" s="83"/>
      <c r="V879" s="83"/>
      <c r="W879" s="125"/>
      <c r="X879" s="63"/>
      <c r="Y879" s="125"/>
      <c r="Z879" s="125"/>
      <c r="AA879" s="126"/>
    </row>
    <row r="880" spans="1:27">
      <c r="A880" s="112"/>
      <c r="B880" s="83"/>
      <c r="C880" s="83"/>
      <c r="D880" s="191" t="s">
        <v>150</v>
      </c>
      <c r="E880" s="114" t="str">
        <f>IF(D880="","",(VLOOKUP(D880,'ENTER your residents names, etc'!$B$7:$C$256,2,FALSE)))</f>
        <v/>
      </c>
      <c r="F880" s="115"/>
      <c r="G880" s="116" t="str">
        <f t="shared" si="68"/>
        <v/>
      </c>
      <c r="H880" s="117" t="str">
        <f t="shared" si="69"/>
        <v/>
      </c>
      <c r="I880" s="118" t="str">
        <f t="shared" si="72"/>
        <v/>
      </c>
      <c r="J880" s="119" t="str">
        <f>IF('Falls Diary'!F880="","",IF(AND('Falls Diary'!F880&gt;=Graphs!$C$13,'Falls Diary'!F880&lt;=Graphs!$C$14),"yes","no"))</f>
        <v/>
      </c>
      <c r="K880" s="119" t="str">
        <f>IF('Falls Diary'!F880="","",(IF(Graphs!$C$15="all","yes",(IF(Graphs!$C$15=Table6[[#This Row],[Resident''s name]],"yes","no")))))</f>
        <v/>
      </c>
      <c r="L880" s="119" t="str">
        <f t="shared" si="70"/>
        <v/>
      </c>
      <c r="M880" s="120"/>
      <c r="N880" s="121" t="str">
        <f t="shared" si="71"/>
        <v/>
      </c>
      <c r="O880" s="113"/>
      <c r="P880" s="128"/>
      <c r="Q880" s="125"/>
      <c r="R880" s="83"/>
      <c r="S880" s="125"/>
      <c r="T880" s="83"/>
      <c r="U880" s="83"/>
      <c r="V880" s="83"/>
      <c r="W880" s="125"/>
      <c r="X880" s="63"/>
      <c r="Y880" s="125"/>
      <c r="Z880" s="125"/>
      <c r="AA880" s="126"/>
    </row>
    <row r="881" spans="1:27">
      <c r="A881" s="112"/>
      <c r="B881" s="83"/>
      <c r="C881" s="83"/>
      <c r="D881" s="191" t="s">
        <v>150</v>
      </c>
      <c r="E881" s="114" t="str">
        <f>IF(D881="","",(VLOOKUP(D881,'ENTER your residents names, etc'!$B$7:$C$256,2,FALSE)))</f>
        <v/>
      </c>
      <c r="F881" s="115"/>
      <c r="G881" s="116" t="str">
        <f t="shared" si="68"/>
        <v/>
      </c>
      <c r="H881" s="117" t="str">
        <f t="shared" si="69"/>
        <v/>
      </c>
      <c r="I881" s="118" t="str">
        <f t="shared" si="72"/>
        <v/>
      </c>
      <c r="J881" s="119" t="str">
        <f>IF('Falls Diary'!F881="","",IF(AND('Falls Diary'!F881&gt;=Graphs!$C$13,'Falls Diary'!F881&lt;=Graphs!$C$14),"yes","no"))</f>
        <v/>
      </c>
      <c r="K881" s="119" t="str">
        <f>IF('Falls Diary'!F881="","",(IF(Graphs!$C$15="all","yes",(IF(Graphs!$C$15=Table6[[#This Row],[Resident''s name]],"yes","no")))))</f>
        <v/>
      </c>
      <c r="L881" s="119" t="str">
        <f t="shared" si="70"/>
        <v/>
      </c>
      <c r="M881" s="120"/>
      <c r="N881" s="121" t="str">
        <f t="shared" si="71"/>
        <v/>
      </c>
      <c r="O881" s="113"/>
      <c r="P881" s="128"/>
      <c r="Q881" s="125"/>
      <c r="R881" s="83"/>
      <c r="S881" s="125"/>
      <c r="T881" s="83"/>
      <c r="U881" s="83"/>
      <c r="V881" s="83"/>
      <c r="W881" s="125"/>
      <c r="X881" s="63"/>
      <c r="Y881" s="125"/>
      <c r="Z881" s="125"/>
      <c r="AA881" s="126"/>
    </row>
    <row r="882" spans="1:27">
      <c r="A882" s="112"/>
      <c r="B882" s="83"/>
      <c r="C882" s="83"/>
      <c r="D882" s="191" t="s">
        <v>150</v>
      </c>
      <c r="E882" s="114" t="str">
        <f>IF(D882="","",(VLOOKUP(D882,'ENTER your residents names, etc'!$B$7:$C$256,2,FALSE)))</f>
        <v/>
      </c>
      <c r="F882" s="115"/>
      <c r="G882" s="116" t="str">
        <f t="shared" si="68"/>
        <v/>
      </c>
      <c r="H882" s="117" t="str">
        <f t="shared" si="69"/>
        <v/>
      </c>
      <c r="I882" s="118" t="str">
        <f t="shared" si="72"/>
        <v/>
      </c>
      <c r="J882" s="119" t="str">
        <f>IF('Falls Diary'!F882="","",IF(AND('Falls Diary'!F882&gt;=Graphs!$C$13,'Falls Diary'!F882&lt;=Graphs!$C$14),"yes","no"))</f>
        <v/>
      </c>
      <c r="K882" s="119" t="str">
        <f>IF('Falls Diary'!F882="","",(IF(Graphs!$C$15="all","yes",(IF(Graphs!$C$15=Table6[[#This Row],[Resident''s name]],"yes","no")))))</f>
        <v/>
      </c>
      <c r="L882" s="119" t="str">
        <f t="shared" si="70"/>
        <v/>
      </c>
      <c r="M882" s="120"/>
      <c r="N882" s="121" t="str">
        <f t="shared" si="71"/>
        <v/>
      </c>
      <c r="O882" s="113"/>
      <c r="P882" s="128"/>
      <c r="Q882" s="125"/>
      <c r="R882" s="83"/>
      <c r="S882" s="125"/>
      <c r="T882" s="83"/>
      <c r="U882" s="83"/>
      <c r="V882" s="83"/>
      <c r="W882" s="125"/>
      <c r="X882" s="63"/>
      <c r="Y882" s="125"/>
      <c r="Z882" s="125"/>
      <c r="AA882" s="126"/>
    </row>
    <row r="883" spans="1:27">
      <c r="A883" s="112"/>
      <c r="B883" s="83"/>
      <c r="C883" s="83"/>
      <c r="D883" s="191" t="s">
        <v>150</v>
      </c>
      <c r="E883" s="114" t="str">
        <f>IF(D883="","",(VLOOKUP(D883,'ENTER your residents names, etc'!$B$7:$C$256,2,FALSE)))</f>
        <v/>
      </c>
      <c r="F883" s="115"/>
      <c r="G883" s="116" t="str">
        <f t="shared" si="68"/>
        <v/>
      </c>
      <c r="H883" s="117" t="str">
        <f t="shared" si="69"/>
        <v/>
      </c>
      <c r="I883" s="118" t="str">
        <f t="shared" si="72"/>
        <v/>
      </c>
      <c r="J883" s="119" t="str">
        <f>IF('Falls Diary'!F883="","",IF(AND('Falls Diary'!F883&gt;=Graphs!$C$13,'Falls Diary'!F883&lt;=Graphs!$C$14),"yes","no"))</f>
        <v/>
      </c>
      <c r="K883" s="119" t="str">
        <f>IF('Falls Diary'!F883="","",(IF(Graphs!$C$15="all","yes",(IF(Graphs!$C$15=Table6[[#This Row],[Resident''s name]],"yes","no")))))</f>
        <v/>
      </c>
      <c r="L883" s="119" t="str">
        <f t="shared" si="70"/>
        <v/>
      </c>
      <c r="M883" s="120"/>
      <c r="N883" s="121" t="str">
        <f t="shared" si="71"/>
        <v/>
      </c>
      <c r="O883" s="113"/>
      <c r="P883" s="128"/>
      <c r="Q883" s="125"/>
      <c r="R883" s="83"/>
      <c r="S883" s="125"/>
      <c r="T883" s="83"/>
      <c r="U883" s="83"/>
      <c r="V883" s="83"/>
      <c r="W883" s="125"/>
      <c r="X883" s="63"/>
      <c r="Y883" s="125"/>
      <c r="Z883" s="125"/>
      <c r="AA883" s="126"/>
    </row>
    <row r="884" spans="1:27">
      <c r="A884" s="112"/>
      <c r="B884" s="83"/>
      <c r="C884" s="83"/>
      <c r="D884" s="191" t="s">
        <v>150</v>
      </c>
      <c r="E884" s="114" t="str">
        <f>IF(D884="","",(VLOOKUP(D884,'ENTER your residents names, etc'!$B$7:$C$256,2,FALSE)))</f>
        <v/>
      </c>
      <c r="F884" s="115"/>
      <c r="G884" s="116" t="str">
        <f t="shared" ref="G884:G947" si="73">IF(F884="","",CHOOSE(WEEKDAY(F884),"Sunday","Monday","Tuesday","Wednesday","Thursday","Friday","Saturday"))</f>
        <v/>
      </c>
      <c r="H884" s="117" t="str">
        <f t="shared" si="69"/>
        <v/>
      </c>
      <c r="I884" s="118" t="str">
        <f t="shared" si="72"/>
        <v/>
      </c>
      <c r="J884" s="119" t="str">
        <f>IF('Falls Diary'!F884="","",IF(AND('Falls Diary'!F884&gt;=Graphs!$C$13,'Falls Diary'!F884&lt;=Graphs!$C$14),"yes","no"))</f>
        <v/>
      </c>
      <c r="K884" s="119" t="str">
        <f>IF('Falls Diary'!F884="","",(IF(Graphs!$C$15="all","yes",(IF(Graphs!$C$15=Table6[[#This Row],[Resident''s name]],"yes","no")))))</f>
        <v/>
      </c>
      <c r="L884" s="119" t="str">
        <f t="shared" si="70"/>
        <v/>
      </c>
      <c r="M884" s="120"/>
      <c r="N884" s="121" t="str">
        <f t="shared" si="71"/>
        <v/>
      </c>
      <c r="O884" s="113"/>
      <c r="P884" s="128"/>
      <c r="Q884" s="125"/>
      <c r="R884" s="83"/>
      <c r="S884" s="125"/>
      <c r="T884" s="83"/>
      <c r="U884" s="83"/>
      <c r="V884" s="83"/>
      <c r="W884" s="125"/>
      <c r="X884" s="63"/>
      <c r="Y884" s="125"/>
      <c r="Z884" s="125"/>
      <c r="AA884" s="126"/>
    </row>
    <row r="885" spans="1:27">
      <c r="A885" s="112"/>
      <c r="B885" s="83"/>
      <c r="C885" s="83"/>
      <c r="D885" s="191" t="s">
        <v>150</v>
      </c>
      <c r="E885" s="114" t="str">
        <f>IF(D885="","",(VLOOKUP(D885,'ENTER your residents names, etc'!$B$7:$C$256,2,FALSE)))</f>
        <v/>
      </c>
      <c r="F885" s="115"/>
      <c r="G885" s="116" t="str">
        <f t="shared" si="73"/>
        <v/>
      </c>
      <c r="H885" s="117" t="str">
        <f t="shared" si="69"/>
        <v/>
      </c>
      <c r="I885" s="118" t="str">
        <f t="shared" si="72"/>
        <v/>
      </c>
      <c r="J885" s="119" t="str">
        <f>IF('Falls Diary'!F885="","",IF(AND('Falls Diary'!F885&gt;=Graphs!$C$13,'Falls Diary'!F885&lt;=Graphs!$C$14),"yes","no"))</f>
        <v/>
      </c>
      <c r="K885" s="119" t="str">
        <f>IF('Falls Diary'!F885="","",(IF(Graphs!$C$15="all","yes",(IF(Graphs!$C$15=Table6[[#This Row],[Resident''s name]],"yes","no")))))</f>
        <v/>
      </c>
      <c r="L885" s="119" t="str">
        <f t="shared" si="70"/>
        <v/>
      </c>
      <c r="M885" s="120"/>
      <c r="N885" s="121" t="str">
        <f t="shared" si="71"/>
        <v/>
      </c>
      <c r="O885" s="113"/>
      <c r="P885" s="128"/>
      <c r="Q885" s="125"/>
      <c r="R885" s="83"/>
      <c r="S885" s="125"/>
      <c r="T885" s="83"/>
      <c r="U885" s="83"/>
      <c r="V885" s="83"/>
      <c r="W885" s="125"/>
      <c r="X885" s="63"/>
      <c r="Y885" s="125"/>
      <c r="Z885" s="125"/>
      <c r="AA885" s="126"/>
    </row>
    <row r="886" spans="1:27">
      <c r="A886" s="112"/>
      <c r="B886" s="83"/>
      <c r="C886" s="83"/>
      <c r="D886" s="191" t="s">
        <v>150</v>
      </c>
      <c r="E886" s="114" t="str">
        <f>IF(D886="","",(VLOOKUP(D886,'ENTER your residents names, etc'!$B$7:$C$256,2,FALSE)))</f>
        <v/>
      </c>
      <c r="F886" s="115"/>
      <c r="G886" s="116" t="str">
        <f t="shared" si="73"/>
        <v/>
      </c>
      <c r="H886" s="117" t="str">
        <f t="shared" si="69"/>
        <v/>
      </c>
      <c r="I886" s="118" t="str">
        <f t="shared" si="72"/>
        <v/>
      </c>
      <c r="J886" s="119" t="str">
        <f>IF('Falls Diary'!F886="","",IF(AND('Falls Diary'!F886&gt;=Graphs!$C$13,'Falls Diary'!F886&lt;=Graphs!$C$14),"yes","no"))</f>
        <v/>
      </c>
      <c r="K886" s="119" t="str">
        <f>IF('Falls Diary'!F886="","",(IF(Graphs!$C$15="all","yes",(IF(Graphs!$C$15=Table6[[#This Row],[Resident''s name]],"yes","no")))))</f>
        <v/>
      </c>
      <c r="L886" s="119" t="str">
        <f t="shared" si="70"/>
        <v/>
      </c>
      <c r="M886" s="120"/>
      <c r="N886" s="121" t="str">
        <f t="shared" si="71"/>
        <v/>
      </c>
      <c r="O886" s="113"/>
      <c r="P886" s="128"/>
      <c r="Q886" s="125"/>
      <c r="R886" s="83"/>
      <c r="S886" s="125"/>
      <c r="T886" s="83"/>
      <c r="U886" s="83"/>
      <c r="V886" s="83"/>
      <c r="W886" s="125"/>
      <c r="X886" s="63"/>
      <c r="Y886" s="125"/>
      <c r="Z886" s="125"/>
      <c r="AA886" s="126"/>
    </row>
    <row r="887" spans="1:27">
      <c r="A887" s="112"/>
      <c r="B887" s="83"/>
      <c r="C887" s="83"/>
      <c r="D887" s="191" t="s">
        <v>150</v>
      </c>
      <c r="E887" s="114" t="str">
        <f>IF(D887="","",(VLOOKUP(D887,'ENTER your residents names, etc'!$B$7:$C$256,2,FALSE)))</f>
        <v/>
      </c>
      <c r="F887" s="115"/>
      <c r="G887" s="116" t="str">
        <f t="shared" si="73"/>
        <v/>
      </c>
      <c r="H887" s="117" t="str">
        <f t="shared" si="69"/>
        <v/>
      </c>
      <c r="I887" s="118" t="str">
        <f t="shared" si="72"/>
        <v/>
      </c>
      <c r="J887" s="119" t="str">
        <f>IF('Falls Diary'!F887="","",IF(AND('Falls Diary'!F887&gt;=Graphs!$C$13,'Falls Diary'!F887&lt;=Graphs!$C$14),"yes","no"))</f>
        <v/>
      </c>
      <c r="K887" s="119" t="str">
        <f>IF('Falls Diary'!F887="","",(IF(Graphs!$C$15="all","yes",(IF(Graphs!$C$15=Table6[[#This Row],[Resident''s name]],"yes","no")))))</f>
        <v/>
      </c>
      <c r="L887" s="119" t="str">
        <f t="shared" si="70"/>
        <v/>
      </c>
      <c r="M887" s="120"/>
      <c r="N887" s="121" t="str">
        <f t="shared" si="71"/>
        <v/>
      </c>
      <c r="O887" s="113"/>
      <c r="P887" s="128"/>
      <c r="Q887" s="125"/>
      <c r="R887" s="83"/>
      <c r="S887" s="125"/>
      <c r="T887" s="83"/>
      <c r="U887" s="83"/>
      <c r="V887" s="83"/>
      <c r="W887" s="125"/>
      <c r="X887" s="63"/>
      <c r="Y887" s="125"/>
      <c r="Z887" s="125"/>
      <c r="AA887" s="126"/>
    </row>
    <row r="888" spans="1:27">
      <c r="A888" s="112"/>
      <c r="B888" s="83"/>
      <c r="C888" s="83"/>
      <c r="D888" s="191" t="s">
        <v>150</v>
      </c>
      <c r="E888" s="114" t="str">
        <f>IF(D888="","",(VLOOKUP(D888,'ENTER your residents names, etc'!$B$7:$C$256,2,FALSE)))</f>
        <v/>
      </c>
      <c r="F888" s="115"/>
      <c r="G888" s="116" t="str">
        <f t="shared" si="73"/>
        <v/>
      </c>
      <c r="H888" s="117" t="str">
        <f t="shared" si="69"/>
        <v/>
      </c>
      <c r="I888" s="118" t="str">
        <f t="shared" si="72"/>
        <v/>
      </c>
      <c r="J888" s="119" t="str">
        <f>IF('Falls Diary'!F888="","",IF(AND('Falls Diary'!F888&gt;=Graphs!$C$13,'Falls Diary'!F888&lt;=Graphs!$C$14),"yes","no"))</f>
        <v/>
      </c>
      <c r="K888" s="119" t="str">
        <f>IF('Falls Diary'!F888="","",(IF(Graphs!$C$15="all","yes",(IF(Graphs!$C$15=Table6[[#This Row],[Resident''s name]],"yes","no")))))</f>
        <v/>
      </c>
      <c r="L888" s="119" t="str">
        <f t="shared" si="70"/>
        <v/>
      </c>
      <c r="M888" s="120"/>
      <c r="N888" s="121" t="str">
        <f t="shared" si="71"/>
        <v/>
      </c>
      <c r="O888" s="113"/>
      <c r="P888" s="128"/>
      <c r="Q888" s="125"/>
      <c r="R888" s="83"/>
      <c r="S888" s="125"/>
      <c r="T888" s="83"/>
      <c r="U888" s="83"/>
      <c r="V888" s="83"/>
      <c r="W888" s="125"/>
      <c r="X888" s="63"/>
      <c r="Y888" s="125"/>
      <c r="Z888" s="125"/>
      <c r="AA888" s="126"/>
    </row>
    <row r="889" spans="1:27">
      <c r="A889" s="112"/>
      <c r="B889" s="83"/>
      <c r="C889" s="83"/>
      <c r="D889" s="191" t="s">
        <v>150</v>
      </c>
      <c r="E889" s="114" t="str">
        <f>IF(D889="","",(VLOOKUP(D889,'ENTER your residents names, etc'!$B$7:$C$256,2,FALSE)))</f>
        <v/>
      </c>
      <c r="F889" s="115"/>
      <c r="G889" s="116" t="str">
        <f t="shared" si="73"/>
        <v/>
      </c>
      <c r="H889" s="117" t="str">
        <f t="shared" si="69"/>
        <v/>
      </c>
      <c r="I889" s="118" t="str">
        <f t="shared" si="72"/>
        <v/>
      </c>
      <c r="J889" s="119" t="str">
        <f>IF('Falls Diary'!F889="","",IF(AND('Falls Diary'!F889&gt;=Graphs!$C$13,'Falls Diary'!F889&lt;=Graphs!$C$14),"yes","no"))</f>
        <v/>
      </c>
      <c r="K889" s="119" t="str">
        <f>IF('Falls Diary'!F889="","",(IF(Graphs!$C$15="all","yes",(IF(Graphs!$C$15=Table6[[#This Row],[Resident''s name]],"yes","no")))))</f>
        <v/>
      </c>
      <c r="L889" s="119" t="str">
        <f t="shared" si="70"/>
        <v/>
      </c>
      <c r="M889" s="120"/>
      <c r="N889" s="121" t="str">
        <f t="shared" si="71"/>
        <v/>
      </c>
      <c r="O889" s="113"/>
      <c r="P889" s="128"/>
      <c r="Q889" s="125"/>
      <c r="R889" s="83"/>
      <c r="S889" s="125"/>
      <c r="T889" s="83"/>
      <c r="U889" s="83"/>
      <c r="V889" s="83"/>
      <c r="W889" s="125"/>
      <c r="X889" s="63"/>
      <c r="Y889" s="125"/>
      <c r="Z889" s="125"/>
      <c r="AA889" s="126"/>
    </row>
    <row r="890" spans="1:27">
      <c r="A890" s="112"/>
      <c r="B890" s="83"/>
      <c r="C890" s="83"/>
      <c r="D890" s="191" t="s">
        <v>150</v>
      </c>
      <c r="E890" s="114" t="str">
        <f>IF(D890="","",(VLOOKUP(D890,'ENTER your residents names, etc'!$B$7:$C$256,2,FALSE)))</f>
        <v/>
      </c>
      <c r="F890" s="115"/>
      <c r="G890" s="116" t="str">
        <f t="shared" si="73"/>
        <v/>
      </c>
      <c r="H890" s="117" t="str">
        <f t="shared" si="69"/>
        <v/>
      </c>
      <c r="I890" s="118" t="str">
        <f t="shared" si="72"/>
        <v/>
      </c>
      <c r="J890" s="119" t="str">
        <f>IF('Falls Diary'!F890="","",IF(AND('Falls Diary'!F890&gt;=Graphs!$C$13,'Falls Diary'!F890&lt;=Graphs!$C$14),"yes","no"))</f>
        <v/>
      </c>
      <c r="K890" s="119" t="str">
        <f>IF('Falls Diary'!F890="","",(IF(Graphs!$C$15="all","yes",(IF(Graphs!$C$15=Table6[[#This Row],[Resident''s name]],"yes","no")))))</f>
        <v/>
      </c>
      <c r="L890" s="119" t="str">
        <f t="shared" si="70"/>
        <v/>
      </c>
      <c r="M890" s="120"/>
      <c r="N890" s="121" t="str">
        <f t="shared" si="71"/>
        <v/>
      </c>
      <c r="O890" s="113"/>
      <c r="P890" s="128"/>
      <c r="Q890" s="125"/>
      <c r="R890" s="83"/>
      <c r="S890" s="125"/>
      <c r="T890" s="83"/>
      <c r="U890" s="83"/>
      <c r="V890" s="83"/>
      <c r="W890" s="125"/>
      <c r="X890" s="63"/>
      <c r="Y890" s="125"/>
      <c r="Z890" s="125"/>
      <c r="AA890" s="126"/>
    </row>
    <row r="891" spans="1:27">
      <c r="A891" s="112"/>
      <c r="B891" s="83"/>
      <c r="C891" s="83"/>
      <c r="D891" s="191" t="s">
        <v>150</v>
      </c>
      <c r="E891" s="114" t="str">
        <f>IF(D891="","",(VLOOKUP(D891,'ENTER your residents names, etc'!$B$7:$C$256,2,FALSE)))</f>
        <v/>
      </c>
      <c r="F891" s="115"/>
      <c r="G891" s="116" t="str">
        <f t="shared" si="73"/>
        <v/>
      </c>
      <c r="H891" s="117" t="str">
        <f t="shared" si="69"/>
        <v/>
      </c>
      <c r="I891" s="118" t="str">
        <f t="shared" si="72"/>
        <v/>
      </c>
      <c r="J891" s="119" t="str">
        <f>IF('Falls Diary'!F891="","",IF(AND('Falls Diary'!F891&gt;=Graphs!$C$13,'Falls Diary'!F891&lt;=Graphs!$C$14),"yes","no"))</f>
        <v/>
      </c>
      <c r="K891" s="119" t="str">
        <f>IF('Falls Diary'!F891="","",(IF(Graphs!$C$15="all","yes",(IF(Graphs!$C$15=Table6[[#This Row],[Resident''s name]],"yes","no")))))</f>
        <v/>
      </c>
      <c r="L891" s="119" t="str">
        <f t="shared" si="70"/>
        <v/>
      </c>
      <c r="M891" s="120"/>
      <c r="N891" s="121" t="str">
        <f t="shared" si="71"/>
        <v/>
      </c>
      <c r="O891" s="113"/>
      <c r="P891" s="128"/>
      <c r="Q891" s="125"/>
      <c r="R891" s="83"/>
      <c r="S891" s="125"/>
      <c r="T891" s="83"/>
      <c r="U891" s="83"/>
      <c r="V891" s="83"/>
      <c r="W891" s="125"/>
      <c r="X891" s="63"/>
      <c r="Y891" s="125"/>
      <c r="Z891" s="125"/>
      <c r="AA891" s="126"/>
    </row>
    <row r="892" spans="1:27">
      <c r="A892" s="112"/>
      <c r="B892" s="83"/>
      <c r="C892" s="83"/>
      <c r="D892" s="191" t="s">
        <v>150</v>
      </c>
      <c r="E892" s="114" t="str">
        <f>IF(D892="","",(VLOOKUP(D892,'ENTER your residents names, etc'!$B$7:$C$256,2,FALSE)))</f>
        <v/>
      </c>
      <c r="F892" s="115"/>
      <c r="G892" s="116" t="str">
        <f t="shared" si="73"/>
        <v/>
      </c>
      <c r="H892" s="117" t="str">
        <f t="shared" si="69"/>
        <v/>
      </c>
      <c r="I892" s="118" t="str">
        <f t="shared" si="72"/>
        <v/>
      </c>
      <c r="J892" s="119" t="str">
        <f>IF('Falls Diary'!F892="","",IF(AND('Falls Diary'!F892&gt;=Graphs!$C$13,'Falls Diary'!F892&lt;=Graphs!$C$14),"yes","no"))</f>
        <v/>
      </c>
      <c r="K892" s="119" t="str">
        <f>IF('Falls Diary'!F892="","",(IF(Graphs!$C$15="all","yes",(IF(Graphs!$C$15=Table6[[#This Row],[Resident''s name]],"yes","no")))))</f>
        <v/>
      </c>
      <c r="L892" s="119" t="str">
        <f t="shared" si="70"/>
        <v/>
      </c>
      <c r="M892" s="120"/>
      <c r="N892" s="121" t="str">
        <f t="shared" si="71"/>
        <v/>
      </c>
      <c r="O892" s="113"/>
      <c r="P892" s="128"/>
      <c r="Q892" s="125"/>
      <c r="R892" s="83"/>
      <c r="S892" s="125"/>
      <c r="T892" s="83"/>
      <c r="U892" s="83"/>
      <c r="V892" s="83"/>
      <c r="W892" s="125"/>
      <c r="X892" s="63"/>
      <c r="Y892" s="125"/>
      <c r="Z892" s="125"/>
      <c r="AA892" s="126"/>
    </row>
    <row r="893" spans="1:27">
      <c r="A893" s="112"/>
      <c r="B893" s="83"/>
      <c r="C893" s="83"/>
      <c r="D893" s="191" t="s">
        <v>150</v>
      </c>
      <c r="E893" s="114" t="str">
        <f>IF(D893="","",(VLOOKUP(D893,'ENTER your residents names, etc'!$B$7:$C$256,2,FALSE)))</f>
        <v/>
      </c>
      <c r="F893" s="115"/>
      <c r="G893" s="116" t="str">
        <f t="shared" si="73"/>
        <v/>
      </c>
      <c r="H893" s="117" t="str">
        <f t="shared" si="69"/>
        <v/>
      </c>
      <c r="I893" s="118" t="str">
        <f t="shared" si="72"/>
        <v/>
      </c>
      <c r="J893" s="119" t="str">
        <f>IF('Falls Diary'!F893="","",IF(AND('Falls Diary'!F893&gt;=Graphs!$C$13,'Falls Diary'!F893&lt;=Graphs!$C$14),"yes","no"))</f>
        <v/>
      </c>
      <c r="K893" s="119" t="str">
        <f>IF('Falls Diary'!F893="","",(IF(Graphs!$C$15="all","yes",(IF(Graphs!$C$15=Table6[[#This Row],[Resident''s name]],"yes","no")))))</f>
        <v/>
      </c>
      <c r="L893" s="119" t="str">
        <f t="shared" si="70"/>
        <v/>
      </c>
      <c r="M893" s="120"/>
      <c r="N893" s="121" t="str">
        <f t="shared" si="71"/>
        <v/>
      </c>
      <c r="O893" s="113"/>
      <c r="P893" s="128"/>
      <c r="Q893" s="125"/>
      <c r="R893" s="83"/>
      <c r="S893" s="125"/>
      <c r="T893" s="83"/>
      <c r="U893" s="83"/>
      <c r="V893" s="83"/>
      <c r="W893" s="125"/>
      <c r="X893" s="63"/>
      <c r="Y893" s="125"/>
      <c r="Z893" s="125"/>
      <c r="AA893" s="126"/>
    </row>
    <row r="894" spans="1:27">
      <c r="A894" s="112"/>
      <c r="B894" s="83"/>
      <c r="C894" s="83"/>
      <c r="D894" s="191" t="s">
        <v>150</v>
      </c>
      <c r="E894" s="114" t="str">
        <f>IF(D894="","",(VLOOKUP(D894,'ENTER your residents names, etc'!$B$7:$C$256,2,FALSE)))</f>
        <v/>
      </c>
      <c r="F894" s="115"/>
      <c r="G894" s="116" t="str">
        <f t="shared" si="73"/>
        <v/>
      </c>
      <c r="H894" s="117" t="str">
        <f t="shared" si="69"/>
        <v/>
      </c>
      <c r="I894" s="118" t="str">
        <f t="shared" si="72"/>
        <v/>
      </c>
      <c r="J894" s="119" t="str">
        <f>IF('Falls Diary'!F894="","",IF(AND('Falls Diary'!F894&gt;=Graphs!$C$13,'Falls Diary'!F894&lt;=Graphs!$C$14),"yes","no"))</f>
        <v/>
      </c>
      <c r="K894" s="119" t="str">
        <f>IF('Falls Diary'!F894="","",(IF(Graphs!$C$15="all","yes",(IF(Graphs!$C$15=Table6[[#This Row],[Resident''s name]],"yes","no")))))</f>
        <v/>
      </c>
      <c r="L894" s="119" t="str">
        <f t="shared" si="70"/>
        <v/>
      </c>
      <c r="M894" s="120"/>
      <c r="N894" s="121" t="str">
        <f t="shared" si="71"/>
        <v/>
      </c>
      <c r="O894" s="113"/>
      <c r="P894" s="128"/>
      <c r="Q894" s="125"/>
      <c r="R894" s="83"/>
      <c r="S894" s="125"/>
      <c r="T894" s="83"/>
      <c r="U894" s="83"/>
      <c r="V894" s="83"/>
      <c r="W894" s="125"/>
      <c r="X894" s="63"/>
      <c r="Y894" s="125"/>
      <c r="Z894" s="125"/>
      <c r="AA894" s="126"/>
    </row>
    <row r="895" spans="1:27">
      <c r="A895" s="112"/>
      <c r="B895" s="83"/>
      <c r="C895" s="83"/>
      <c r="D895" s="191" t="s">
        <v>150</v>
      </c>
      <c r="E895" s="114" t="str">
        <f>IF(D895="","",(VLOOKUP(D895,'ENTER your residents names, etc'!$B$7:$C$256,2,FALSE)))</f>
        <v/>
      </c>
      <c r="F895" s="115"/>
      <c r="G895" s="116" t="str">
        <f t="shared" si="73"/>
        <v/>
      </c>
      <c r="H895" s="117" t="str">
        <f t="shared" si="69"/>
        <v/>
      </c>
      <c r="I895" s="118" t="str">
        <f t="shared" si="72"/>
        <v/>
      </c>
      <c r="J895" s="119" t="str">
        <f>IF('Falls Diary'!F895="","",IF(AND('Falls Diary'!F895&gt;=Graphs!$C$13,'Falls Diary'!F895&lt;=Graphs!$C$14),"yes","no"))</f>
        <v/>
      </c>
      <c r="K895" s="119" t="str">
        <f>IF('Falls Diary'!F895="","",(IF(Graphs!$C$15="all","yes",(IF(Graphs!$C$15=Table6[[#This Row],[Resident''s name]],"yes","no")))))</f>
        <v/>
      </c>
      <c r="L895" s="119" t="str">
        <f t="shared" si="70"/>
        <v/>
      </c>
      <c r="M895" s="120"/>
      <c r="N895" s="121" t="str">
        <f t="shared" si="71"/>
        <v/>
      </c>
      <c r="O895" s="113"/>
      <c r="P895" s="128"/>
      <c r="Q895" s="125"/>
      <c r="R895" s="83"/>
      <c r="S895" s="125"/>
      <c r="T895" s="83"/>
      <c r="U895" s="83"/>
      <c r="V895" s="83"/>
      <c r="W895" s="125"/>
      <c r="X895" s="63"/>
      <c r="Y895" s="125"/>
      <c r="Z895" s="125"/>
      <c r="AA895" s="126"/>
    </row>
    <row r="896" spans="1:27">
      <c r="A896" s="112"/>
      <c r="B896" s="83"/>
      <c r="C896" s="83"/>
      <c r="D896" s="191" t="s">
        <v>150</v>
      </c>
      <c r="E896" s="114" t="str">
        <f>IF(D896="","",(VLOOKUP(D896,'ENTER your residents names, etc'!$B$7:$C$256,2,FALSE)))</f>
        <v/>
      </c>
      <c r="F896" s="115"/>
      <c r="G896" s="116" t="str">
        <f t="shared" si="73"/>
        <v/>
      </c>
      <c r="H896" s="117" t="str">
        <f t="shared" si="69"/>
        <v/>
      </c>
      <c r="I896" s="118" t="str">
        <f t="shared" si="72"/>
        <v/>
      </c>
      <c r="J896" s="119" t="str">
        <f>IF('Falls Diary'!F896="","",IF(AND('Falls Diary'!F896&gt;=Graphs!$C$13,'Falls Diary'!F896&lt;=Graphs!$C$14),"yes","no"))</f>
        <v/>
      </c>
      <c r="K896" s="119" t="str">
        <f>IF('Falls Diary'!F896="","",(IF(Graphs!$C$15="all","yes",(IF(Graphs!$C$15=Table6[[#This Row],[Resident''s name]],"yes","no")))))</f>
        <v/>
      </c>
      <c r="L896" s="119" t="str">
        <f t="shared" si="70"/>
        <v/>
      </c>
      <c r="M896" s="120"/>
      <c r="N896" s="121" t="str">
        <f t="shared" si="71"/>
        <v/>
      </c>
      <c r="O896" s="113"/>
      <c r="P896" s="128"/>
      <c r="Q896" s="125"/>
      <c r="R896" s="83"/>
      <c r="S896" s="125"/>
      <c r="T896" s="83"/>
      <c r="U896" s="83"/>
      <c r="V896" s="83"/>
      <c r="W896" s="125"/>
      <c r="X896" s="63"/>
      <c r="Y896" s="125"/>
      <c r="Z896" s="125"/>
      <c r="AA896" s="126"/>
    </row>
    <row r="897" spans="1:27">
      <c r="A897" s="112"/>
      <c r="B897" s="83"/>
      <c r="C897" s="83"/>
      <c r="D897" s="191" t="s">
        <v>150</v>
      </c>
      <c r="E897" s="114" t="str">
        <f>IF(D897="","",(VLOOKUP(D897,'ENTER your residents names, etc'!$B$7:$C$256,2,FALSE)))</f>
        <v/>
      </c>
      <c r="F897" s="115"/>
      <c r="G897" s="116" t="str">
        <f t="shared" si="73"/>
        <v/>
      </c>
      <c r="H897" s="117" t="str">
        <f t="shared" si="69"/>
        <v/>
      </c>
      <c r="I897" s="118" t="str">
        <f t="shared" si="72"/>
        <v/>
      </c>
      <c r="J897" s="119" t="str">
        <f>IF('Falls Diary'!F897="","",IF(AND('Falls Diary'!F897&gt;=Graphs!$C$13,'Falls Diary'!F897&lt;=Graphs!$C$14),"yes","no"))</f>
        <v/>
      </c>
      <c r="K897" s="119" t="str">
        <f>IF('Falls Diary'!F897="","",(IF(Graphs!$C$15="all","yes",(IF(Graphs!$C$15=Table6[[#This Row],[Resident''s name]],"yes","no")))))</f>
        <v/>
      </c>
      <c r="L897" s="119" t="str">
        <f t="shared" si="70"/>
        <v/>
      </c>
      <c r="M897" s="120"/>
      <c r="N897" s="121" t="str">
        <f t="shared" si="71"/>
        <v/>
      </c>
      <c r="O897" s="113"/>
      <c r="P897" s="128"/>
      <c r="Q897" s="125"/>
      <c r="R897" s="83"/>
      <c r="S897" s="125"/>
      <c r="T897" s="83"/>
      <c r="U897" s="83"/>
      <c r="V897" s="83"/>
      <c r="W897" s="125"/>
      <c r="X897" s="63"/>
      <c r="Y897" s="125"/>
      <c r="Z897" s="125"/>
      <c r="AA897" s="126"/>
    </row>
    <row r="898" spans="1:27">
      <c r="A898" s="112"/>
      <c r="B898" s="83"/>
      <c r="C898" s="83"/>
      <c r="D898" s="191" t="s">
        <v>150</v>
      </c>
      <c r="E898" s="114" t="str">
        <f>IF(D898="","",(VLOOKUP(D898,'ENTER your residents names, etc'!$B$7:$C$256,2,FALSE)))</f>
        <v/>
      </c>
      <c r="F898" s="115"/>
      <c r="G898" s="116" t="str">
        <f t="shared" si="73"/>
        <v/>
      </c>
      <c r="H898" s="117" t="str">
        <f t="shared" ref="H898:H961" si="74">IF(F898="","",F898-WEEKDAY(F898,3))</f>
        <v/>
      </c>
      <c r="I898" s="118" t="str">
        <f t="shared" si="72"/>
        <v/>
      </c>
      <c r="J898" s="119" t="str">
        <f>IF('Falls Diary'!F898="","",IF(AND('Falls Diary'!F898&gt;=Graphs!$C$13,'Falls Diary'!F898&lt;=Graphs!$C$14),"yes","no"))</f>
        <v/>
      </c>
      <c r="K898" s="119" t="str">
        <f>IF('Falls Diary'!F898="","",(IF(Graphs!$C$15="all","yes",(IF(Graphs!$C$15=Table6[[#This Row],[Resident''s name]],"yes","no")))))</f>
        <v/>
      </c>
      <c r="L898" s="119" t="str">
        <f t="shared" ref="L898:L961" si="75">IF(J898="","",IF(AND(J898="yes",K898="yes"), "yes", "no"))</f>
        <v/>
      </c>
      <c r="M898" s="120"/>
      <c r="N898" s="121" t="str">
        <f t="shared" ref="N898:N961" si="76">IF(M898="","",IF(AND($AF$22&lt;=M898,M898&lt;$AG$22),$AH$22,IF(AND($AF$24&lt;=M898,M898&lt;$AG$24),$AH$24,IF(AND($AF$26&lt;=M898,M898&lt;$AG$26),$AH$26,IF(AND($AF$28&lt;=M898,M898&lt;$AG$28),$AH$28,IF(AND($AF$30&lt;=M898,M898&lt;$AG$30),$AH$30,0))))))</f>
        <v/>
      </c>
      <c r="O898" s="113"/>
      <c r="P898" s="128"/>
      <c r="Q898" s="125"/>
      <c r="R898" s="83"/>
      <c r="S898" s="125"/>
      <c r="T898" s="83"/>
      <c r="U898" s="83"/>
      <c r="V898" s="83"/>
      <c r="W898" s="125"/>
      <c r="X898" s="63"/>
      <c r="Y898" s="125"/>
      <c r="Z898" s="125"/>
      <c r="AA898" s="126"/>
    </row>
    <row r="899" spans="1:27">
      <c r="A899" s="112"/>
      <c r="B899" s="83"/>
      <c r="C899" s="83"/>
      <c r="D899" s="191" t="s">
        <v>150</v>
      </c>
      <c r="E899" s="114" t="str">
        <f>IF(D899="","",(VLOOKUP(D899,'ENTER your residents names, etc'!$B$7:$C$256,2,FALSE)))</f>
        <v/>
      </c>
      <c r="F899" s="115"/>
      <c r="G899" s="116" t="str">
        <f t="shared" si="73"/>
        <v/>
      </c>
      <c r="H899" s="117" t="str">
        <f t="shared" si="74"/>
        <v/>
      </c>
      <c r="I899" s="118" t="str">
        <f t="shared" ref="I899:I962" si="77">IF(F899="","",DATE(YEAR(F899),MONTH(F899),1))</f>
        <v/>
      </c>
      <c r="J899" s="119" t="str">
        <f>IF('Falls Diary'!F899="","",IF(AND('Falls Diary'!F899&gt;=Graphs!$C$13,'Falls Diary'!F899&lt;=Graphs!$C$14),"yes","no"))</f>
        <v/>
      </c>
      <c r="K899" s="119" t="str">
        <f>IF('Falls Diary'!F899="","",(IF(Graphs!$C$15="all","yes",(IF(Graphs!$C$15=Table6[[#This Row],[Resident''s name]],"yes","no")))))</f>
        <v/>
      </c>
      <c r="L899" s="119" t="str">
        <f t="shared" si="75"/>
        <v/>
      </c>
      <c r="M899" s="120"/>
      <c r="N899" s="121" t="str">
        <f t="shared" si="76"/>
        <v/>
      </c>
      <c r="O899" s="113"/>
      <c r="P899" s="128"/>
      <c r="Q899" s="125"/>
      <c r="R899" s="83"/>
      <c r="S899" s="125"/>
      <c r="T899" s="83"/>
      <c r="U899" s="83"/>
      <c r="V899" s="83"/>
      <c r="W899" s="125"/>
      <c r="X899" s="63"/>
      <c r="Y899" s="125"/>
      <c r="Z899" s="125"/>
      <c r="AA899" s="126"/>
    </row>
    <row r="900" spans="1:27">
      <c r="A900" s="112"/>
      <c r="B900" s="83"/>
      <c r="C900" s="83"/>
      <c r="D900" s="191" t="s">
        <v>150</v>
      </c>
      <c r="E900" s="114" t="str">
        <f>IF(D900="","",(VLOOKUP(D900,'ENTER your residents names, etc'!$B$7:$C$256,2,FALSE)))</f>
        <v/>
      </c>
      <c r="F900" s="115"/>
      <c r="G900" s="116" t="str">
        <f t="shared" si="73"/>
        <v/>
      </c>
      <c r="H900" s="117" t="str">
        <f t="shared" si="74"/>
        <v/>
      </c>
      <c r="I900" s="118" t="str">
        <f t="shared" si="77"/>
        <v/>
      </c>
      <c r="J900" s="119" t="str">
        <f>IF('Falls Diary'!F900="","",IF(AND('Falls Diary'!F900&gt;=Graphs!$C$13,'Falls Diary'!F900&lt;=Graphs!$C$14),"yes","no"))</f>
        <v/>
      </c>
      <c r="K900" s="119" t="str">
        <f>IF('Falls Diary'!F900="","",(IF(Graphs!$C$15="all","yes",(IF(Graphs!$C$15=Table6[[#This Row],[Resident''s name]],"yes","no")))))</f>
        <v/>
      </c>
      <c r="L900" s="119" t="str">
        <f t="shared" si="75"/>
        <v/>
      </c>
      <c r="M900" s="120"/>
      <c r="N900" s="121" t="str">
        <f t="shared" si="76"/>
        <v/>
      </c>
      <c r="O900" s="113"/>
      <c r="P900" s="128"/>
      <c r="Q900" s="125"/>
      <c r="R900" s="83"/>
      <c r="S900" s="125"/>
      <c r="T900" s="83"/>
      <c r="U900" s="83"/>
      <c r="V900" s="83"/>
      <c r="W900" s="125"/>
      <c r="X900" s="63"/>
      <c r="Y900" s="125"/>
      <c r="Z900" s="125"/>
      <c r="AA900" s="126"/>
    </row>
    <row r="901" spans="1:27">
      <c r="A901" s="112"/>
      <c r="B901" s="83"/>
      <c r="C901" s="83"/>
      <c r="D901" s="191" t="s">
        <v>150</v>
      </c>
      <c r="E901" s="114" t="str">
        <f>IF(D901="","",(VLOOKUP(D901,'ENTER your residents names, etc'!$B$7:$C$256,2,FALSE)))</f>
        <v/>
      </c>
      <c r="F901" s="115"/>
      <c r="G901" s="116" t="str">
        <f t="shared" si="73"/>
        <v/>
      </c>
      <c r="H901" s="117" t="str">
        <f t="shared" si="74"/>
        <v/>
      </c>
      <c r="I901" s="118" t="str">
        <f t="shared" si="77"/>
        <v/>
      </c>
      <c r="J901" s="119" t="str">
        <f>IF('Falls Diary'!F901="","",IF(AND('Falls Diary'!F901&gt;=Graphs!$C$13,'Falls Diary'!F901&lt;=Graphs!$C$14),"yes","no"))</f>
        <v/>
      </c>
      <c r="K901" s="119" t="str">
        <f>IF('Falls Diary'!F901="","",(IF(Graphs!$C$15="all","yes",(IF(Graphs!$C$15=Table6[[#This Row],[Resident''s name]],"yes","no")))))</f>
        <v/>
      </c>
      <c r="L901" s="119" t="str">
        <f t="shared" si="75"/>
        <v/>
      </c>
      <c r="M901" s="120"/>
      <c r="N901" s="121" t="str">
        <f t="shared" si="76"/>
        <v/>
      </c>
      <c r="O901" s="113"/>
      <c r="P901" s="128"/>
      <c r="Q901" s="125"/>
      <c r="R901" s="83"/>
      <c r="S901" s="125"/>
      <c r="T901" s="83"/>
      <c r="U901" s="83"/>
      <c r="V901" s="83"/>
      <c r="W901" s="125"/>
      <c r="X901" s="63"/>
      <c r="Y901" s="125"/>
      <c r="Z901" s="125"/>
      <c r="AA901" s="126"/>
    </row>
    <row r="902" spans="1:27">
      <c r="A902" s="112"/>
      <c r="B902" s="83"/>
      <c r="C902" s="83"/>
      <c r="D902" s="191" t="s">
        <v>150</v>
      </c>
      <c r="E902" s="114" t="str">
        <f>IF(D902="","",(VLOOKUP(D902,'ENTER your residents names, etc'!$B$7:$C$256,2,FALSE)))</f>
        <v/>
      </c>
      <c r="F902" s="115"/>
      <c r="G902" s="116" t="str">
        <f t="shared" si="73"/>
        <v/>
      </c>
      <c r="H902" s="117" t="str">
        <f t="shared" si="74"/>
        <v/>
      </c>
      <c r="I902" s="118" t="str">
        <f t="shared" si="77"/>
        <v/>
      </c>
      <c r="J902" s="119" t="str">
        <f>IF('Falls Diary'!F902="","",IF(AND('Falls Diary'!F902&gt;=Graphs!$C$13,'Falls Diary'!F902&lt;=Graphs!$C$14),"yes","no"))</f>
        <v/>
      </c>
      <c r="K902" s="119" t="str">
        <f>IF('Falls Diary'!F902="","",(IF(Graphs!$C$15="all","yes",(IF(Graphs!$C$15=Table6[[#This Row],[Resident''s name]],"yes","no")))))</f>
        <v/>
      </c>
      <c r="L902" s="119" t="str">
        <f t="shared" si="75"/>
        <v/>
      </c>
      <c r="M902" s="120"/>
      <c r="N902" s="121" t="str">
        <f t="shared" si="76"/>
        <v/>
      </c>
      <c r="O902" s="113"/>
      <c r="P902" s="128"/>
      <c r="Q902" s="125"/>
      <c r="R902" s="83"/>
      <c r="S902" s="125"/>
      <c r="T902" s="83"/>
      <c r="U902" s="83"/>
      <c r="V902" s="83"/>
      <c r="W902" s="125"/>
      <c r="X902" s="63"/>
      <c r="Y902" s="125"/>
      <c r="Z902" s="125"/>
      <c r="AA902" s="126"/>
    </row>
    <row r="903" spans="1:27">
      <c r="A903" s="112"/>
      <c r="B903" s="83"/>
      <c r="C903" s="83"/>
      <c r="D903" s="191" t="s">
        <v>150</v>
      </c>
      <c r="E903" s="114" t="str">
        <f>IF(D903="","",(VLOOKUP(D903,'ENTER your residents names, etc'!$B$7:$C$256,2,FALSE)))</f>
        <v/>
      </c>
      <c r="F903" s="115"/>
      <c r="G903" s="116" t="str">
        <f t="shared" si="73"/>
        <v/>
      </c>
      <c r="H903" s="117" t="str">
        <f t="shared" si="74"/>
        <v/>
      </c>
      <c r="I903" s="118" t="str">
        <f t="shared" si="77"/>
        <v/>
      </c>
      <c r="J903" s="119" t="str">
        <f>IF('Falls Diary'!F903="","",IF(AND('Falls Diary'!F903&gt;=Graphs!$C$13,'Falls Diary'!F903&lt;=Graphs!$C$14),"yes","no"))</f>
        <v/>
      </c>
      <c r="K903" s="119" t="str">
        <f>IF('Falls Diary'!F903="","",(IF(Graphs!$C$15="all","yes",(IF(Graphs!$C$15=Table6[[#This Row],[Resident''s name]],"yes","no")))))</f>
        <v/>
      </c>
      <c r="L903" s="119" t="str">
        <f t="shared" si="75"/>
        <v/>
      </c>
      <c r="M903" s="120"/>
      <c r="N903" s="121" t="str">
        <f t="shared" si="76"/>
        <v/>
      </c>
      <c r="O903" s="113"/>
      <c r="P903" s="128"/>
      <c r="Q903" s="125"/>
      <c r="R903" s="83"/>
      <c r="S903" s="125"/>
      <c r="T903" s="83"/>
      <c r="U903" s="83"/>
      <c r="V903" s="83"/>
      <c r="W903" s="125"/>
      <c r="X903" s="63"/>
      <c r="Y903" s="125"/>
      <c r="Z903" s="125"/>
      <c r="AA903" s="126"/>
    </row>
    <row r="904" spans="1:27">
      <c r="A904" s="112"/>
      <c r="B904" s="83"/>
      <c r="C904" s="83"/>
      <c r="D904" s="191" t="s">
        <v>150</v>
      </c>
      <c r="E904" s="114" t="str">
        <f>IF(D904="","",(VLOOKUP(D904,'ENTER your residents names, etc'!$B$7:$C$256,2,FALSE)))</f>
        <v/>
      </c>
      <c r="F904" s="115"/>
      <c r="G904" s="116" t="str">
        <f t="shared" si="73"/>
        <v/>
      </c>
      <c r="H904" s="117" t="str">
        <f t="shared" si="74"/>
        <v/>
      </c>
      <c r="I904" s="118" t="str">
        <f t="shared" si="77"/>
        <v/>
      </c>
      <c r="J904" s="119" t="str">
        <f>IF('Falls Diary'!F904="","",IF(AND('Falls Diary'!F904&gt;=Graphs!$C$13,'Falls Diary'!F904&lt;=Graphs!$C$14),"yes","no"))</f>
        <v/>
      </c>
      <c r="K904" s="119" t="str">
        <f>IF('Falls Diary'!F904="","",(IF(Graphs!$C$15="all","yes",(IF(Graphs!$C$15=Table6[[#This Row],[Resident''s name]],"yes","no")))))</f>
        <v/>
      </c>
      <c r="L904" s="119" t="str">
        <f t="shared" si="75"/>
        <v/>
      </c>
      <c r="M904" s="120"/>
      <c r="N904" s="121" t="str">
        <f t="shared" si="76"/>
        <v/>
      </c>
      <c r="O904" s="113"/>
      <c r="P904" s="128"/>
      <c r="Q904" s="125"/>
      <c r="R904" s="83"/>
      <c r="S904" s="125"/>
      <c r="T904" s="83"/>
      <c r="U904" s="83"/>
      <c r="V904" s="83"/>
      <c r="W904" s="125"/>
      <c r="X904" s="63"/>
      <c r="Y904" s="125"/>
      <c r="Z904" s="125"/>
      <c r="AA904" s="126"/>
    </row>
    <row r="905" spans="1:27">
      <c r="A905" s="112"/>
      <c r="B905" s="83"/>
      <c r="C905" s="83"/>
      <c r="D905" s="191" t="s">
        <v>150</v>
      </c>
      <c r="E905" s="114" t="str">
        <f>IF(D905="","",(VLOOKUP(D905,'ENTER your residents names, etc'!$B$7:$C$256,2,FALSE)))</f>
        <v/>
      </c>
      <c r="F905" s="115"/>
      <c r="G905" s="116" t="str">
        <f t="shared" si="73"/>
        <v/>
      </c>
      <c r="H905" s="117" t="str">
        <f t="shared" si="74"/>
        <v/>
      </c>
      <c r="I905" s="118" t="str">
        <f t="shared" si="77"/>
        <v/>
      </c>
      <c r="J905" s="119" t="str">
        <f>IF('Falls Diary'!F905="","",IF(AND('Falls Diary'!F905&gt;=Graphs!$C$13,'Falls Diary'!F905&lt;=Graphs!$C$14),"yes","no"))</f>
        <v/>
      </c>
      <c r="K905" s="119" t="str">
        <f>IF('Falls Diary'!F905="","",(IF(Graphs!$C$15="all","yes",(IF(Graphs!$C$15=Table6[[#This Row],[Resident''s name]],"yes","no")))))</f>
        <v/>
      </c>
      <c r="L905" s="119" t="str">
        <f t="shared" si="75"/>
        <v/>
      </c>
      <c r="M905" s="120"/>
      <c r="N905" s="121" t="str">
        <f t="shared" si="76"/>
        <v/>
      </c>
      <c r="O905" s="113"/>
      <c r="P905" s="128"/>
      <c r="Q905" s="125"/>
      <c r="R905" s="83"/>
      <c r="S905" s="125"/>
      <c r="T905" s="83"/>
      <c r="U905" s="83"/>
      <c r="V905" s="83"/>
      <c r="W905" s="125"/>
      <c r="X905" s="63"/>
      <c r="Y905" s="125"/>
      <c r="Z905" s="125"/>
      <c r="AA905" s="126"/>
    </row>
    <row r="906" spans="1:27">
      <c r="A906" s="112"/>
      <c r="B906" s="83"/>
      <c r="C906" s="83"/>
      <c r="D906" s="191" t="s">
        <v>150</v>
      </c>
      <c r="E906" s="114" t="str">
        <f>IF(D906="","",(VLOOKUP(D906,'ENTER your residents names, etc'!$B$7:$C$256,2,FALSE)))</f>
        <v/>
      </c>
      <c r="F906" s="115"/>
      <c r="G906" s="116" t="str">
        <f t="shared" si="73"/>
        <v/>
      </c>
      <c r="H906" s="117" t="str">
        <f t="shared" si="74"/>
        <v/>
      </c>
      <c r="I906" s="118" t="str">
        <f t="shared" si="77"/>
        <v/>
      </c>
      <c r="J906" s="119" t="str">
        <f>IF('Falls Diary'!F906="","",IF(AND('Falls Diary'!F906&gt;=Graphs!$C$13,'Falls Diary'!F906&lt;=Graphs!$C$14),"yes","no"))</f>
        <v/>
      </c>
      <c r="K906" s="119" t="str">
        <f>IF('Falls Diary'!F906="","",(IF(Graphs!$C$15="all","yes",(IF(Graphs!$C$15=Table6[[#This Row],[Resident''s name]],"yes","no")))))</f>
        <v/>
      </c>
      <c r="L906" s="119" t="str">
        <f t="shared" si="75"/>
        <v/>
      </c>
      <c r="M906" s="120"/>
      <c r="N906" s="121" t="str">
        <f t="shared" si="76"/>
        <v/>
      </c>
      <c r="O906" s="113"/>
      <c r="P906" s="128"/>
      <c r="Q906" s="125"/>
      <c r="R906" s="83"/>
      <c r="S906" s="125"/>
      <c r="T906" s="83"/>
      <c r="U906" s="83"/>
      <c r="V906" s="83"/>
      <c r="W906" s="125"/>
      <c r="X906" s="63"/>
      <c r="Y906" s="125"/>
      <c r="Z906" s="125"/>
      <c r="AA906" s="126"/>
    </row>
    <row r="907" spans="1:27">
      <c r="A907" s="112"/>
      <c r="B907" s="83"/>
      <c r="C907" s="83"/>
      <c r="D907" s="191" t="s">
        <v>150</v>
      </c>
      <c r="E907" s="114" t="str">
        <f>IF(D907="","",(VLOOKUP(D907,'ENTER your residents names, etc'!$B$7:$C$256,2,FALSE)))</f>
        <v/>
      </c>
      <c r="F907" s="115"/>
      <c r="G907" s="116" t="str">
        <f t="shared" si="73"/>
        <v/>
      </c>
      <c r="H907" s="117" t="str">
        <f t="shared" si="74"/>
        <v/>
      </c>
      <c r="I907" s="118" t="str">
        <f t="shared" si="77"/>
        <v/>
      </c>
      <c r="J907" s="119" t="str">
        <f>IF('Falls Diary'!F907="","",IF(AND('Falls Diary'!F907&gt;=Graphs!$C$13,'Falls Diary'!F907&lt;=Graphs!$C$14),"yes","no"))</f>
        <v/>
      </c>
      <c r="K907" s="119" t="str">
        <f>IF('Falls Diary'!F907="","",(IF(Graphs!$C$15="all","yes",(IF(Graphs!$C$15=Table6[[#This Row],[Resident''s name]],"yes","no")))))</f>
        <v/>
      </c>
      <c r="L907" s="119" t="str">
        <f t="shared" si="75"/>
        <v/>
      </c>
      <c r="M907" s="120"/>
      <c r="N907" s="121" t="str">
        <f t="shared" si="76"/>
        <v/>
      </c>
      <c r="O907" s="113"/>
      <c r="P907" s="128"/>
      <c r="Q907" s="125"/>
      <c r="R907" s="83"/>
      <c r="S907" s="125"/>
      <c r="T907" s="83"/>
      <c r="U907" s="83"/>
      <c r="V907" s="83"/>
      <c r="W907" s="125"/>
      <c r="X907" s="63"/>
      <c r="Y907" s="125"/>
      <c r="Z907" s="125"/>
      <c r="AA907" s="126"/>
    </row>
    <row r="908" spans="1:27">
      <c r="A908" s="112"/>
      <c r="B908" s="83"/>
      <c r="C908" s="83"/>
      <c r="D908" s="191" t="s">
        <v>150</v>
      </c>
      <c r="E908" s="114" t="str">
        <f>IF(D908="","",(VLOOKUP(D908,'ENTER your residents names, etc'!$B$7:$C$256,2,FALSE)))</f>
        <v/>
      </c>
      <c r="F908" s="115"/>
      <c r="G908" s="116" t="str">
        <f t="shared" si="73"/>
        <v/>
      </c>
      <c r="H908" s="117" t="str">
        <f t="shared" si="74"/>
        <v/>
      </c>
      <c r="I908" s="118" t="str">
        <f t="shared" si="77"/>
        <v/>
      </c>
      <c r="J908" s="119" t="str">
        <f>IF('Falls Diary'!F908="","",IF(AND('Falls Diary'!F908&gt;=Graphs!$C$13,'Falls Diary'!F908&lt;=Graphs!$C$14),"yes","no"))</f>
        <v/>
      </c>
      <c r="K908" s="119" t="str">
        <f>IF('Falls Diary'!F908="","",(IF(Graphs!$C$15="all","yes",(IF(Graphs!$C$15=Table6[[#This Row],[Resident''s name]],"yes","no")))))</f>
        <v/>
      </c>
      <c r="L908" s="119" t="str">
        <f t="shared" si="75"/>
        <v/>
      </c>
      <c r="M908" s="120"/>
      <c r="N908" s="121" t="str">
        <f t="shared" si="76"/>
        <v/>
      </c>
      <c r="O908" s="113"/>
      <c r="P908" s="128"/>
      <c r="Q908" s="125"/>
      <c r="R908" s="83"/>
      <c r="S908" s="125"/>
      <c r="T908" s="83"/>
      <c r="U908" s="83"/>
      <c r="V908" s="83"/>
      <c r="W908" s="125"/>
      <c r="X908" s="63"/>
      <c r="Y908" s="125"/>
      <c r="Z908" s="125"/>
      <c r="AA908" s="126"/>
    </row>
    <row r="909" spans="1:27">
      <c r="A909" s="112"/>
      <c r="B909" s="83"/>
      <c r="C909" s="83"/>
      <c r="D909" s="191" t="s">
        <v>150</v>
      </c>
      <c r="E909" s="114" t="str">
        <f>IF(D909="","",(VLOOKUP(D909,'ENTER your residents names, etc'!$B$7:$C$256,2,FALSE)))</f>
        <v/>
      </c>
      <c r="F909" s="115"/>
      <c r="G909" s="116" t="str">
        <f t="shared" si="73"/>
        <v/>
      </c>
      <c r="H909" s="117" t="str">
        <f t="shared" si="74"/>
        <v/>
      </c>
      <c r="I909" s="118" t="str">
        <f t="shared" si="77"/>
        <v/>
      </c>
      <c r="J909" s="119" t="str">
        <f>IF('Falls Diary'!F909="","",IF(AND('Falls Diary'!F909&gt;=Graphs!$C$13,'Falls Diary'!F909&lt;=Graphs!$C$14),"yes","no"))</f>
        <v/>
      </c>
      <c r="K909" s="119" t="str">
        <f>IF('Falls Diary'!F909="","",(IF(Graphs!$C$15="all","yes",(IF(Graphs!$C$15=Table6[[#This Row],[Resident''s name]],"yes","no")))))</f>
        <v/>
      </c>
      <c r="L909" s="119" t="str">
        <f t="shared" si="75"/>
        <v/>
      </c>
      <c r="M909" s="120"/>
      <c r="N909" s="121" t="str">
        <f t="shared" si="76"/>
        <v/>
      </c>
      <c r="O909" s="113"/>
      <c r="P909" s="128"/>
      <c r="Q909" s="125"/>
      <c r="R909" s="83"/>
      <c r="S909" s="125"/>
      <c r="T909" s="83"/>
      <c r="U909" s="83"/>
      <c r="V909" s="83"/>
      <c r="W909" s="125"/>
      <c r="X909" s="63"/>
      <c r="Y909" s="125"/>
      <c r="Z909" s="125"/>
      <c r="AA909" s="126"/>
    </row>
    <row r="910" spans="1:27">
      <c r="A910" s="112"/>
      <c r="B910" s="83"/>
      <c r="C910" s="83"/>
      <c r="D910" s="191" t="s">
        <v>150</v>
      </c>
      <c r="E910" s="114" t="str">
        <f>IF(D910="","",(VLOOKUP(D910,'ENTER your residents names, etc'!$B$7:$C$256,2,FALSE)))</f>
        <v/>
      </c>
      <c r="F910" s="115"/>
      <c r="G910" s="116" t="str">
        <f t="shared" si="73"/>
        <v/>
      </c>
      <c r="H910" s="117" t="str">
        <f t="shared" si="74"/>
        <v/>
      </c>
      <c r="I910" s="118" t="str">
        <f t="shared" si="77"/>
        <v/>
      </c>
      <c r="J910" s="119" t="str">
        <f>IF('Falls Diary'!F910="","",IF(AND('Falls Diary'!F910&gt;=Graphs!$C$13,'Falls Diary'!F910&lt;=Graphs!$C$14),"yes","no"))</f>
        <v/>
      </c>
      <c r="K910" s="119" t="str">
        <f>IF('Falls Diary'!F910="","",(IF(Graphs!$C$15="all","yes",(IF(Graphs!$C$15=Table6[[#This Row],[Resident''s name]],"yes","no")))))</f>
        <v/>
      </c>
      <c r="L910" s="119" t="str">
        <f t="shared" si="75"/>
        <v/>
      </c>
      <c r="M910" s="120"/>
      <c r="N910" s="121" t="str">
        <f t="shared" si="76"/>
        <v/>
      </c>
      <c r="O910" s="113"/>
      <c r="P910" s="128"/>
      <c r="Q910" s="125"/>
      <c r="R910" s="83"/>
      <c r="S910" s="125"/>
      <c r="T910" s="83"/>
      <c r="U910" s="83"/>
      <c r="V910" s="83"/>
      <c r="W910" s="125"/>
      <c r="X910" s="63"/>
      <c r="Y910" s="125"/>
      <c r="Z910" s="125"/>
      <c r="AA910" s="126"/>
    </row>
    <row r="911" spans="1:27">
      <c r="A911" s="112"/>
      <c r="B911" s="83"/>
      <c r="C911" s="83"/>
      <c r="D911" s="191" t="s">
        <v>150</v>
      </c>
      <c r="E911" s="114" t="str">
        <f>IF(D911="","",(VLOOKUP(D911,'ENTER your residents names, etc'!$B$7:$C$256,2,FALSE)))</f>
        <v/>
      </c>
      <c r="F911" s="115"/>
      <c r="G911" s="116" t="str">
        <f t="shared" si="73"/>
        <v/>
      </c>
      <c r="H911" s="117" t="str">
        <f t="shared" si="74"/>
        <v/>
      </c>
      <c r="I911" s="118" t="str">
        <f t="shared" si="77"/>
        <v/>
      </c>
      <c r="J911" s="119" t="str">
        <f>IF('Falls Diary'!F911="","",IF(AND('Falls Diary'!F911&gt;=Graphs!$C$13,'Falls Diary'!F911&lt;=Graphs!$C$14),"yes","no"))</f>
        <v/>
      </c>
      <c r="K911" s="119" t="str">
        <f>IF('Falls Diary'!F911="","",(IF(Graphs!$C$15="all","yes",(IF(Graphs!$C$15=Table6[[#This Row],[Resident''s name]],"yes","no")))))</f>
        <v/>
      </c>
      <c r="L911" s="119" t="str">
        <f t="shared" si="75"/>
        <v/>
      </c>
      <c r="M911" s="120"/>
      <c r="N911" s="121" t="str">
        <f t="shared" si="76"/>
        <v/>
      </c>
      <c r="O911" s="113"/>
      <c r="P911" s="128"/>
      <c r="Q911" s="125"/>
      <c r="R911" s="83"/>
      <c r="S911" s="125"/>
      <c r="T911" s="83"/>
      <c r="U911" s="83"/>
      <c r="V911" s="83"/>
      <c r="W911" s="125"/>
      <c r="X911" s="63"/>
      <c r="Y911" s="125"/>
      <c r="Z911" s="125"/>
      <c r="AA911" s="126"/>
    </row>
    <row r="912" spans="1:27">
      <c r="A912" s="112"/>
      <c r="B912" s="83"/>
      <c r="C912" s="83"/>
      <c r="D912" s="191" t="s">
        <v>150</v>
      </c>
      <c r="E912" s="114" t="str">
        <f>IF(D912="","",(VLOOKUP(D912,'ENTER your residents names, etc'!$B$7:$C$256,2,FALSE)))</f>
        <v/>
      </c>
      <c r="F912" s="115"/>
      <c r="G912" s="116" t="str">
        <f t="shared" si="73"/>
        <v/>
      </c>
      <c r="H912" s="117" t="str">
        <f t="shared" si="74"/>
        <v/>
      </c>
      <c r="I912" s="118" t="str">
        <f t="shared" si="77"/>
        <v/>
      </c>
      <c r="J912" s="119" t="str">
        <f>IF('Falls Diary'!F912="","",IF(AND('Falls Diary'!F912&gt;=Graphs!$C$13,'Falls Diary'!F912&lt;=Graphs!$C$14),"yes","no"))</f>
        <v/>
      </c>
      <c r="K912" s="119" t="str">
        <f>IF('Falls Diary'!F912="","",(IF(Graphs!$C$15="all","yes",(IF(Graphs!$C$15=Table6[[#This Row],[Resident''s name]],"yes","no")))))</f>
        <v/>
      </c>
      <c r="L912" s="119" t="str">
        <f t="shared" si="75"/>
        <v/>
      </c>
      <c r="M912" s="120"/>
      <c r="N912" s="121" t="str">
        <f t="shared" si="76"/>
        <v/>
      </c>
      <c r="O912" s="113"/>
      <c r="P912" s="128"/>
      <c r="Q912" s="125"/>
      <c r="R912" s="83"/>
      <c r="S912" s="125"/>
      <c r="T912" s="83"/>
      <c r="U912" s="83"/>
      <c r="V912" s="83"/>
      <c r="W912" s="125"/>
      <c r="X912" s="63"/>
      <c r="Y912" s="125"/>
      <c r="Z912" s="125"/>
      <c r="AA912" s="126"/>
    </row>
    <row r="913" spans="1:27">
      <c r="A913" s="112"/>
      <c r="B913" s="83"/>
      <c r="C913" s="83"/>
      <c r="D913" s="191" t="s">
        <v>150</v>
      </c>
      <c r="E913" s="114" t="str">
        <f>IF(D913="","",(VLOOKUP(D913,'ENTER your residents names, etc'!$B$7:$C$256,2,FALSE)))</f>
        <v/>
      </c>
      <c r="F913" s="115"/>
      <c r="G913" s="116" t="str">
        <f t="shared" si="73"/>
        <v/>
      </c>
      <c r="H913" s="117" t="str">
        <f t="shared" si="74"/>
        <v/>
      </c>
      <c r="I913" s="118" t="str">
        <f t="shared" si="77"/>
        <v/>
      </c>
      <c r="J913" s="119" t="str">
        <f>IF('Falls Diary'!F913="","",IF(AND('Falls Diary'!F913&gt;=Graphs!$C$13,'Falls Diary'!F913&lt;=Graphs!$C$14),"yes","no"))</f>
        <v/>
      </c>
      <c r="K913" s="119" t="str">
        <f>IF('Falls Diary'!F913="","",(IF(Graphs!$C$15="all","yes",(IF(Graphs!$C$15=Table6[[#This Row],[Resident''s name]],"yes","no")))))</f>
        <v/>
      </c>
      <c r="L913" s="119" t="str">
        <f t="shared" si="75"/>
        <v/>
      </c>
      <c r="M913" s="120"/>
      <c r="N913" s="121" t="str">
        <f t="shared" si="76"/>
        <v/>
      </c>
      <c r="O913" s="113"/>
      <c r="P913" s="128"/>
      <c r="Q913" s="125"/>
      <c r="R913" s="83"/>
      <c r="S913" s="125"/>
      <c r="T913" s="83"/>
      <c r="U913" s="83"/>
      <c r="V913" s="83"/>
      <c r="W913" s="125"/>
      <c r="X913" s="63"/>
      <c r="Y913" s="125"/>
      <c r="Z913" s="125"/>
      <c r="AA913" s="126"/>
    </row>
    <row r="914" spans="1:27">
      <c r="A914" s="112"/>
      <c r="B914" s="83"/>
      <c r="C914" s="83"/>
      <c r="D914" s="191" t="s">
        <v>150</v>
      </c>
      <c r="E914" s="114" t="str">
        <f>IF(D914="","",(VLOOKUP(D914,'ENTER your residents names, etc'!$B$7:$C$256,2,FALSE)))</f>
        <v/>
      </c>
      <c r="F914" s="115"/>
      <c r="G914" s="116" t="str">
        <f t="shared" si="73"/>
        <v/>
      </c>
      <c r="H914" s="117" t="str">
        <f t="shared" si="74"/>
        <v/>
      </c>
      <c r="I914" s="118" t="str">
        <f t="shared" si="77"/>
        <v/>
      </c>
      <c r="J914" s="119" t="str">
        <f>IF('Falls Diary'!F914="","",IF(AND('Falls Diary'!F914&gt;=Graphs!$C$13,'Falls Diary'!F914&lt;=Graphs!$C$14),"yes","no"))</f>
        <v/>
      </c>
      <c r="K914" s="119" t="str">
        <f>IF('Falls Diary'!F914="","",(IF(Graphs!$C$15="all","yes",(IF(Graphs!$C$15=Table6[[#This Row],[Resident''s name]],"yes","no")))))</f>
        <v/>
      </c>
      <c r="L914" s="119" t="str">
        <f t="shared" si="75"/>
        <v/>
      </c>
      <c r="M914" s="120"/>
      <c r="N914" s="121" t="str">
        <f t="shared" si="76"/>
        <v/>
      </c>
      <c r="O914" s="113"/>
      <c r="P914" s="128"/>
      <c r="Q914" s="125"/>
      <c r="R914" s="83"/>
      <c r="S914" s="125"/>
      <c r="T914" s="83"/>
      <c r="U914" s="83"/>
      <c r="V914" s="83"/>
      <c r="W914" s="125"/>
      <c r="X914" s="63"/>
      <c r="Y914" s="125"/>
      <c r="Z914" s="125"/>
      <c r="AA914" s="126"/>
    </row>
    <row r="915" spans="1:27">
      <c r="A915" s="112"/>
      <c r="B915" s="83"/>
      <c r="C915" s="83"/>
      <c r="D915" s="191" t="s">
        <v>150</v>
      </c>
      <c r="E915" s="114" t="str">
        <f>IF(D915="","",(VLOOKUP(D915,'ENTER your residents names, etc'!$B$7:$C$256,2,FALSE)))</f>
        <v/>
      </c>
      <c r="F915" s="115"/>
      <c r="G915" s="116" t="str">
        <f t="shared" si="73"/>
        <v/>
      </c>
      <c r="H915" s="117" t="str">
        <f t="shared" si="74"/>
        <v/>
      </c>
      <c r="I915" s="118" t="str">
        <f t="shared" si="77"/>
        <v/>
      </c>
      <c r="J915" s="119" t="str">
        <f>IF('Falls Diary'!F915="","",IF(AND('Falls Diary'!F915&gt;=Graphs!$C$13,'Falls Diary'!F915&lt;=Graphs!$C$14),"yes","no"))</f>
        <v/>
      </c>
      <c r="K915" s="119" t="str">
        <f>IF('Falls Diary'!F915="","",(IF(Graphs!$C$15="all","yes",(IF(Graphs!$C$15=Table6[[#This Row],[Resident''s name]],"yes","no")))))</f>
        <v/>
      </c>
      <c r="L915" s="119" t="str">
        <f t="shared" si="75"/>
        <v/>
      </c>
      <c r="M915" s="120"/>
      <c r="N915" s="121" t="str">
        <f t="shared" si="76"/>
        <v/>
      </c>
      <c r="O915" s="113"/>
      <c r="P915" s="128"/>
      <c r="Q915" s="125"/>
      <c r="R915" s="83"/>
      <c r="S915" s="125"/>
      <c r="T915" s="83"/>
      <c r="U915" s="83"/>
      <c r="V915" s="83"/>
      <c r="W915" s="125"/>
      <c r="X915" s="63"/>
      <c r="Y915" s="125"/>
      <c r="Z915" s="125"/>
      <c r="AA915" s="126"/>
    </row>
    <row r="916" spans="1:27">
      <c r="A916" s="112"/>
      <c r="B916" s="83"/>
      <c r="C916" s="83"/>
      <c r="D916" s="191" t="s">
        <v>150</v>
      </c>
      <c r="E916" s="114" t="str">
        <f>IF(D916="","",(VLOOKUP(D916,'ENTER your residents names, etc'!$B$7:$C$256,2,FALSE)))</f>
        <v/>
      </c>
      <c r="F916" s="115"/>
      <c r="G916" s="116" t="str">
        <f t="shared" si="73"/>
        <v/>
      </c>
      <c r="H916" s="117" t="str">
        <f t="shared" si="74"/>
        <v/>
      </c>
      <c r="I916" s="118" t="str">
        <f t="shared" si="77"/>
        <v/>
      </c>
      <c r="J916" s="119" t="str">
        <f>IF('Falls Diary'!F916="","",IF(AND('Falls Diary'!F916&gt;=Graphs!$C$13,'Falls Diary'!F916&lt;=Graphs!$C$14),"yes","no"))</f>
        <v/>
      </c>
      <c r="K916" s="119" t="str">
        <f>IF('Falls Diary'!F916="","",(IF(Graphs!$C$15="all","yes",(IF(Graphs!$C$15=Table6[[#This Row],[Resident''s name]],"yes","no")))))</f>
        <v/>
      </c>
      <c r="L916" s="119" t="str">
        <f t="shared" si="75"/>
        <v/>
      </c>
      <c r="M916" s="120"/>
      <c r="N916" s="121" t="str">
        <f t="shared" si="76"/>
        <v/>
      </c>
      <c r="O916" s="113"/>
      <c r="P916" s="128"/>
      <c r="Q916" s="125"/>
      <c r="R916" s="83"/>
      <c r="S916" s="125"/>
      <c r="T916" s="83"/>
      <c r="U916" s="83"/>
      <c r="V916" s="83"/>
      <c r="W916" s="125"/>
      <c r="X916" s="63"/>
      <c r="Y916" s="125"/>
      <c r="Z916" s="125"/>
      <c r="AA916" s="126"/>
    </row>
    <row r="917" spans="1:27">
      <c r="A917" s="112"/>
      <c r="B917" s="83"/>
      <c r="C917" s="83"/>
      <c r="D917" s="191" t="s">
        <v>150</v>
      </c>
      <c r="E917" s="114" t="str">
        <f>IF(D917="","",(VLOOKUP(D917,'ENTER your residents names, etc'!$B$7:$C$256,2,FALSE)))</f>
        <v/>
      </c>
      <c r="F917" s="115"/>
      <c r="G917" s="116" t="str">
        <f t="shared" si="73"/>
        <v/>
      </c>
      <c r="H917" s="117" t="str">
        <f t="shared" si="74"/>
        <v/>
      </c>
      <c r="I917" s="118" t="str">
        <f t="shared" si="77"/>
        <v/>
      </c>
      <c r="J917" s="119" t="str">
        <f>IF('Falls Diary'!F917="","",IF(AND('Falls Diary'!F917&gt;=Graphs!$C$13,'Falls Diary'!F917&lt;=Graphs!$C$14),"yes","no"))</f>
        <v/>
      </c>
      <c r="K917" s="119" t="str">
        <f>IF('Falls Diary'!F917="","",(IF(Graphs!$C$15="all","yes",(IF(Graphs!$C$15=Table6[[#This Row],[Resident''s name]],"yes","no")))))</f>
        <v/>
      </c>
      <c r="L917" s="119" t="str">
        <f t="shared" si="75"/>
        <v/>
      </c>
      <c r="M917" s="120"/>
      <c r="N917" s="121" t="str">
        <f t="shared" si="76"/>
        <v/>
      </c>
      <c r="O917" s="113"/>
      <c r="P917" s="128"/>
      <c r="Q917" s="125"/>
      <c r="R917" s="83"/>
      <c r="S917" s="125"/>
      <c r="T917" s="83"/>
      <c r="U917" s="83"/>
      <c r="V917" s="83"/>
      <c r="W917" s="125"/>
      <c r="X917" s="63"/>
      <c r="Y917" s="125"/>
      <c r="Z917" s="125"/>
      <c r="AA917" s="126"/>
    </row>
    <row r="918" spans="1:27">
      <c r="A918" s="112"/>
      <c r="B918" s="83"/>
      <c r="C918" s="83"/>
      <c r="D918" s="191" t="s">
        <v>150</v>
      </c>
      <c r="E918" s="114" t="str">
        <f>IF(D918="","",(VLOOKUP(D918,'ENTER your residents names, etc'!$B$7:$C$256,2,FALSE)))</f>
        <v/>
      </c>
      <c r="F918" s="115"/>
      <c r="G918" s="116" t="str">
        <f t="shared" si="73"/>
        <v/>
      </c>
      <c r="H918" s="117" t="str">
        <f t="shared" si="74"/>
        <v/>
      </c>
      <c r="I918" s="118" t="str">
        <f t="shared" si="77"/>
        <v/>
      </c>
      <c r="J918" s="119" t="str">
        <f>IF('Falls Diary'!F918="","",IF(AND('Falls Diary'!F918&gt;=Graphs!$C$13,'Falls Diary'!F918&lt;=Graphs!$C$14),"yes","no"))</f>
        <v/>
      </c>
      <c r="K918" s="119" t="str">
        <f>IF('Falls Diary'!F918="","",(IF(Graphs!$C$15="all","yes",(IF(Graphs!$C$15=Table6[[#This Row],[Resident''s name]],"yes","no")))))</f>
        <v/>
      </c>
      <c r="L918" s="119" t="str">
        <f t="shared" si="75"/>
        <v/>
      </c>
      <c r="M918" s="120"/>
      <c r="N918" s="121" t="str">
        <f t="shared" si="76"/>
        <v/>
      </c>
      <c r="O918" s="113"/>
      <c r="P918" s="128"/>
      <c r="Q918" s="125"/>
      <c r="R918" s="83"/>
      <c r="S918" s="125"/>
      <c r="T918" s="83"/>
      <c r="U918" s="83"/>
      <c r="V918" s="83"/>
      <c r="W918" s="125"/>
      <c r="X918" s="63"/>
      <c r="Y918" s="125"/>
      <c r="Z918" s="125"/>
      <c r="AA918" s="126"/>
    </row>
    <row r="919" spans="1:27">
      <c r="A919" s="112"/>
      <c r="B919" s="83"/>
      <c r="C919" s="83"/>
      <c r="D919" s="191" t="s">
        <v>150</v>
      </c>
      <c r="E919" s="114" t="str">
        <f>IF(D919="","",(VLOOKUP(D919,'ENTER your residents names, etc'!$B$7:$C$256,2,FALSE)))</f>
        <v/>
      </c>
      <c r="F919" s="115"/>
      <c r="G919" s="116" t="str">
        <f t="shared" si="73"/>
        <v/>
      </c>
      <c r="H919" s="117" t="str">
        <f t="shared" si="74"/>
        <v/>
      </c>
      <c r="I919" s="118" t="str">
        <f t="shared" si="77"/>
        <v/>
      </c>
      <c r="J919" s="119" t="str">
        <f>IF('Falls Diary'!F919="","",IF(AND('Falls Diary'!F919&gt;=Graphs!$C$13,'Falls Diary'!F919&lt;=Graphs!$C$14),"yes","no"))</f>
        <v/>
      </c>
      <c r="K919" s="119" t="str">
        <f>IF('Falls Diary'!F919="","",(IF(Graphs!$C$15="all","yes",(IF(Graphs!$C$15=Table6[[#This Row],[Resident''s name]],"yes","no")))))</f>
        <v/>
      </c>
      <c r="L919" s="119" t="str">
        <f t="shared" si="75"/>
        <v/>
      </c>
      <c r="M919" s="120"/>
      <c r="N919" s="121" t="str">
        <f t="shared" si="76"/>
        <v/>
      </c>
      <c r="O919" s="113"/>
      <c r="P919" s="128"/>
      <c r="Q919" s="125"/>
      <c r="R919" s="83"/>
      <c r="S919" s="125"/>
      <c r="T919" s="83"/>
      <c r="U919" s="83"/>
      <c r="V919" s="83"/>
      <c r="W919" s="125"/>
      <c r="X919" s="63"/>
      <c r="Y919" s="125"/>
      <c r="Z919" s="125"/>
      <c r="AA919" s="126"/>
    </row>
    <row r="920" spans="1:27">
      <c r="A920" s="112"/>
      <c r="B920" s="83"/>
      <c r="C920" s="83"/>
      <c r="D920" s="191" t="s">
        <v>150</v>
      </c>
      <c r="E920" s="114" t="str">
        <f>IF(D920="","",(VLOOKUP(D920,'ENTER your residents names, etc'!$B$7:$C$256,2,FALSE)))</f>
        <v/>
      </c>
      <c r="F920" s="115"/>
      <c r="G920" s="116" t="str">
        <f t="shared" si="73"/>
        <v/>
      </c>
      <c r="H920" s="117" t="str">
        <f t="shared" si="74"/>
        <v/>
      </c>
      <c r="I920" s="118" t="str">
        <f t="shared" si="77"/>
        <v/>
      </c>
      <c r="J920" s="119" t="str">
        <f>IF('Falls Diary'!F920="","",IF(AND('Falls Diary'!F920&gt;=Graphs!$C$13,'Falls Diary'!F920&lt;=Graphs!$C$14),"yes","no"))</f>
        <v/>
      </c>
      <c r="K920" s="119" t="str">
        <f>IF('Falls Diary'!F920="","",(IF(Graphs!$C$15="all","yes",(IF(Graphs!$C$15=Table6[[#This Row],[Resident''s name]],"yes","no")))))</f>
        <v/>
      </c>
      <c r="L920" s="119" t="str">
        <f t="shared" si="75"/>
        <v/>
      </c>
      <c r="M920" s="120"/>
      <c r="N920" s="121" t="str">
        <f t="shared" si="76"/>
        <v/>
      </c>
      <c r="O920" s="113"/>
      <c r="P920" s="128"/>
      <c r="Q920" s="125"/>
      <c r="R920" s="83"/>
      <c r="S920" s="125"/>
      <c r="T920" s="83"/>
      <c r="U920" s="83"/>
      <c r="V920" s="83"/>
      <c r="W920" s="125"/>
      <c r="X920" s="63"/>
      <c r="Y920" s="125"/>
      <c r="Z920" s="125"/>
      <c r="AA920" s="126"/>
    </row>
    <row r="921" spans="1:27">
      <c r="A921" s="112"/>
      <c r="B921" s="83"/>
      <c r="C921" s="83"/>
      <c r="D921" s="191" t="s">
        <v>150</v>
      </c>
      <c r="E921" s="114" t="str">
        <f>IF(D921="","",(VLOOKUP(D921,'ENTER your residents names, etc'!$B$7:$C$256,2,FALSE)))</f>
        <v/>
      </c>
      <c r="F921" s="115"/>
      <c r="G921" s="116" t="str">
        <f t="shared" si="73"/>
        <v/>
      </c>
      <c r="H921" s="117" t="str">
        <f t="shared" si="74"/>
        <v/>
      </c>
      <c r="I921" s="118" t="str">
        <f t="shared" si="77"/>
        <v/>
      </c>
      <c r="J921" s="119" t="str">
        <f>IF('Falls Diary'!F921="","",IF(AND('Falls Diary'!F921&gt;=Graphs!$C$13,'Falls Diary'!F921&lt;=Graphs!$C$14),"yes","no"))</f>
        <v/>
      </c>
      <c r="K921" s="119" t="str">
        <f>IF('Falls Diary'!F921="","",(IF(Graphs!$C$15="all","yes",(IF(Graphs!$C$15=Table6[[#This Row],[Resident''s name]],"yes","no")))))</f>
        <v/>
      </c>
      <c r="L921" s="119" t="str">
        <f t="shared" si="75"/>
        <v/>
      </c>
      <c r="M921" s="120"/>
      <c r="N921" s="121" t="str">
        <f t="shared" si="76"/>
        <v/>
      </c>
      <c r="O921" s="113"/>
      <c r="P921" s="128"/>
      <c r="Q921" s="125"/>
      <c r="R921" s="83"/>
      <c r="S921" s="125"/>
      <c r="T921" s="83"/>
      <c r="U921" s="83"/>
      <c r="V921" s="83"/>
      <c r="W921" s="125"/>
      <c r="X921" s="63"/>
      <c r="Y921" s="125"/>
      <c r="Z921" s="125"/>
      <c r="AA921" s="126"/>
    </row>
    <row r="922" spans="1:27">
      <c r="A922" s="112"/>
      <c r="B922" s="83"/>
      <c r="C922" s="83"/>
      <c r="D922" s="191" t="s">
        <v>150</v>
      </c>
      <c r="E922" s="114" t="str">
        <f>IF(D922="","",(VLOOKUP(D922,'ENTER your residents names, etc'!$B$7:$C$256,2,FALSE)))</f>
        <v/>
      </c>
      <c r="F922" s="115"/>
      <c r="G922" s="116" t="str">
        <f t="shared" si="73"/>
        <v/>
      </c>
      <c r="H922" s="117" t="str">
        <f t="shared" si="74"/>
        <v/>
      </c>
      <c r="I922" s="118" t="str">
        <f t="shared" si="77"/>
        <v/>
      </c>
      <c r="J922" s="119" t="str">
        <f>IF('Falls Diary'!F922="","",IF(AND('Falls Diary'!F922&gt;=Graphs!$C$13,'Falls Diary'!F922&lt;=Graphs!$C$14),"yes","no"))</f>
        <v/>
      </c>
      <c r="K922" s="119" t="str">
        <f>IF('Falls Diary'!F922="","",(IF(Graphs!$C$15="all","yes",(IF(Graphs!$C$15=Table6[[#This Row],[Resident''s name]],"yes","no")))))</f>
        <v/>
      </c>
      <c r="L922" s="119" t="str">
        <f t="shared" si="75"/>
        <v/>
      </c>
      <c r="M922" s="120"/>
      <c r="N922" s="121" t="str">
        <f t="shared" si="76"/>
        <v/>
      </c>
      <c r="O922" s="113"/>
      <c r="P922" s="128"/>
      <c r="Q922" s="125"/>
      <c r="R922" s="83"/>
      <c r="S922" s="125"/>
      <c r="T922" s="83"/>
      <c r="U922" s="83"/>
      <c r="V922" s="83"/>
      <c r="W922" s="125"/>
      <c r="X922" s="63"/>
      <c r="Y922" s="125"/>
      <c r="Z922" s="125"/>
      <c r="AA922" s="126"/>
    </row>
    <row r="923" spans="1:27">
      <c r="A923" s="112"/>
      <c r="B923" s="83"/>
      <c r="C923" s="83"/>
      <c r="D923" s="191" t="s">
        <v>150</v>
      </c>
      <c r="E923" s="114" t="str">
        <f>IF(D923="","",(VLOOKUP(D923,'ENTER your residents names, etc'!$B$7:$C$256,2,FALSE)))</f>
        <v/>
      </c>
      <c r="F923" s="115"/>
      <c r="G923" s="116" t="str">
        <f t="shared" si="73"/>
        <v/>
      </c>
      <c r="H923" s="117" t="str">
        <f t="shared" si="74"/>
        <v/>
      </c>
      <c r="I923" s="118" t="str">
        <f t="shared" si="77"/>
        <v/>
      </c>
      <c r="J923" s="119" t="str">
        <f>IF('Falls Diary'!F923="","",IF(AND('Falls Diary'!F923&gt;=Graphs!$C$13,'Falls Diary'!F923&lt;=Graphs!$C$14),"yes","no"))</f>
        <v/>
      </c>
      <c r="K923" s="119" t="str">
        <f>IF('Falls Diary'!F923="","",(IF(Graphs!$C$15="all","yes",(IF(Graphs!$C$15=Table6[[#This Row],[Resident''s name]],"yes","no")))))</f>
        <v/>
      </c>
      <c r="L923" s="119" t="str">
        <f t="shared" si="75"/>
        <v/>
      </c>
      <c r="M923" s="120"/>
      <c r="N923" s="121" t="str">
        <f t="shared" si="76"/>
        <v/>
      </c>
      <c r="O923" s="113"/>
      <c r="P923" s="128"/>
      <c r="Q923" s="125"/>
      <c r="R923" s="83"/>
      <c r="S923" s="125"/>
      <c r="T923" s="83"/>
      <c r="U923" s="83"/>
      <c r="V923" s="83"/>
      <c r="W923" s="125"/>
      <c r="X923" s="63"/>
      <c r="Y923" s="125"/>
      <c r="Z923" s="125"/>
      <c r="AA923" s="126"/>
    </row>
    <row r="924" spans="1:27">
      <c r="A924" s="112"/>
      <c r="B924" s="83"/>
      <c r="C924" s="83"/>
      <c r="D924" s="191" t="s">
        <v>150</v>
      </c>
      <c r="E924" s="114" t="str">
        <f>IF(D924="","",(VLOOKUP(D924,'ENTER your residents names, etc'!$B$7:$C$256,2,FALSE)))</f>
        <v/>
      </c>
      <c r="F924" s="115"/>
      <c r="G924" s="116" t="str">
        <f t="shared" si="73"/>
        <v/>
      </c>
      <c r="H924" s="117" t="str">
        <f t="shared" si="74"/>
        <v/>
      </c>
      <c r="I924" s="118" t="str">
        <f t="shared" si="77"/>
        <v/>
      </c>
      <c r="J924" s="119" t="str">
        <f>IF('Falls Diary'!F924="","",IF(AND('Falls Diary'!F924&gt;=Graphs!$C$13,'Falls Diary'!F924&lt;=Graphs!$C$14),"yes","no"))</f>
        <v/>
      </c>
      <c r="K924" s="119" t="str">
        <f>IF('Falls Diary'!F924="","",(IF(Graphs!$C$15="all","yes",(IF(Graphs!$C$15=Table6[[#This Row],[Resident''s name]],"yes","no")))))</f>
        <v/>
      </c>
      <c r="L924" s="119" t="str">
        <f t="shared" si="75"/>
        <v/>
      </c>
      <c r="M924" s="120"/>
      <c r="N924" s="121" t="str">
        <f t="shared" si="76"/>
        <v/>
      </c>
      <c r="O924" s="113"/>
      <c r="P924" s="128"/>
      <c r="Q924" s="125"/>
      <c r="R924" s="83"/>
      <c r="S924" s="125"/>
      <c r="T924" s="83"/>
      <c r="U924" s="83"/>
      <c r="V924" s="83"/>
      <c r="W924" s="125"/>
      <c r="X924" s="63"/>
      <c r="Y924" s="125"/>
      <c r="Z924" s="125"/>
      <c r="AA924" s="126"/>
    </row>
    <row r="925" spans="1:27">
      <c r="A925" s="112"/>
      <c r="B925" s="83"/>
      <c r="C925" s="83"/>
      <c r="D925" s="191" t="s">
        <v>150</v>
      </c>
      <c r="E925" s="114" t="str">
        <f>IF(D925="","",(VLOOKUP(D925,'ENTER your residents names, etc'!$B$7:$C$256,2,FALSE)))</f>
        <v/>
      </c>
      <c r="F925" s="115"/>
      <c r="G925" s="116" t="str">
        <f t="shared" si="73"/>
        <v/>
      </c>
      <c r="H925" s="117" t="str">
        <f t="shared" si="74"/>
        <v/>
      </c>
      <c r="I925" s="118" t="str">
        <f t="shared" si="77"/>
        <v/>
      </c>
      <c r="J925" s="119" t="str">
        <f>IF('Falls Diary'!F925="","",IF(AND('Falls Diary'!F925&gt;=Graphs!$C$13,'Falls Diary'!F925&lt;=Graphs!$C$14),"yes","no"))</f>
        <v/>
      </c>
      <c r="K925" s="119" t="str">
        <f>IF('Falls Diary'!F925="","",(IF(Graphs!$C$15="all","yes",(IF(Graphs!$C$15=Table6[[#This Row],[Resident''s name]],"yes","no")))))</f>
        <v/>
      </c>
      <c r="L925" s="119" t="str">
        <f t="shared" si="75"/>
        <v/>
      </c>
      <c r="M925" s="120"/>
      <c r="N925" s="121" t="str">
        <f t="shared" si="76"/>
        <v/>
      </c>
      <c r="O925" s="113"/>
      <c r="P925" s="128"/>
      <c r="Q925" s="125"/>
      <c r="R925" s="83"/>
      <c r="S925" s="125"/>
      <c r="T925" s="83"/>
      <c r="U925" s="83"/>
      <c r="V925" s="83"/>
      <c r="W925" s="125"/>
      <c r="X925" s="63"/>
      <c r="Y925" s="125"/>
      <c r="Z925" s="125"/>
      <c r="AA925" s="126"/>
    </row>
    <row r="926" spans="1:27">
      <c r="A926" s="112"/>
      <c r="B926" s="83"/>
      <c r="C926" s="83"/>
      <c r="D926" s="191" t="s">
        <v>150</v>
      </c>
      <c r="E926" s="114" t="str">
        <f>IF(D926="","",(VLOOKUP(D926,'ENTER your residents names, etc'!$B$7:$C$256,2,FALSE)))</f>
        <v/>
      </c>
      <c r="F926" s="115"/>
      <c r="G926" s="116" t="str">
        <f t="shared" si="73"/>
        <v/>
      </c>
      <c r="H926" s="117" t="str">
        <f t="shared" si="74"/>
        <v/>
      </c>
      <c r="I926" s="118" t="str">
        <f t="shared" si="77"/>
        <v/>
      </c>
      <c r="J926" s="119" t="str">
        <f>IF('Falls Diary'!F926="","",IF(AND('Falls Diary'!F926&gt;=Graphs!$C$13,'Falls Diary'!F926&lt;=Graphs!$C$14),"yes","no"))</f>
        <v/>
      </c>
      <c r="K926" s="119" t="str">
        <f>IF('Falls Diary'!F926="","",(IF(Graphs!$C$15="all","yes",(IF(Graphs!$C$15=Table6[[#This Row],[Resident''s name]],"yes","no")))))</f>
        <v/>
      </c>
      <c r="L926" s="119" t="str">
        <f t="shared" si="75"/>
        <v/>
      </c>
      <c r="M926" s="120"/>
      <c r="N926" s="121" t="str">
        <f t="shared" si="76"/>
        <v/>
      </c>
      <c r="O926" s="113"/>
      <c r="P926" s="128"/>
      <c r="Q926" s="125"/>
      <c r="R926" s="83"/>
      <c r="S926" s="125"/>
      <c r="T926" s="83"/>
      <c r="U926" s="83"/>
      <c r="V926" s="83"/>
      <c r="W926" s="125"/>
      <c r="X926" s="63"/>
      <c r="Y926" s="125"/>
      <c r="Z926" s="125"/>
      <c r="AA926" s="126"/>
    </row>
    <row r="927" spans="1:27">
      <c r="A927" s="112"/>
      <c r="B927" s="83"/>
      <c r="C927" s="83"/>
      <c r="D927" s="191" t="s">
        <v>150</v>
      </c>
      <c r="E927" s="114" t="str">
        <f>IF(D927="","",(VLOOKUP(D927,'ENTER your residents names, etc'!$B$7:$C$256,2,FALSE)))</f>
        <v/>
      </c>
      <c r="F927" s="115"/>
      <c r="G927" s="116" t="str">
        <f t="shared" si="73"/>
        <v/>
      </c>
      <c r="H927" s="117" t="str">
        <f t="shared" si="74"/>
        <v/>
      </c>
      <c r="I927" s="118" t="str">
        <f t="shared" si="77"/>
        <v/>
      </c>
      <c r="J927" s="119" t="str">
        <f>IF('Falls Diary'!F927="","",IF(AND('Falls Diary'!F927&gt;=Graphs!$C$13,'Falls Diary'!F927&lt;=Graphs!$C$14),"yes","no"))</f>
        <v/>
      </c>
      <c r="K927" s="119" t="str">
        <f>IF('Falls Diary'!F927="","",(IF(Graphs!$C$15="all","yes",(IF(Graphs!$C$15=Table6[[#This Row],[Resident''s name]],"yes","no")))))</f>
        <v/>
      </c>
      <c r="L927" s="119" t="str">
        <f t="shared" si="75"/>
        <v/>
      </c>
      <c r="M927" s="120"/>
      <c r="N927" s="121" t="str">
        <f t="shared" si="76"/>
        <v/>
      </c>
      <c r="O927" s="113"/>
      <c r="P927" s="128"/>
      <c r="Q927" s="125"/>
      <c r="R927" s="83"/>
      <c r="S927" s="125"/>
      <c r="T927" s="83"/>
      <c r="U927" s="83"/>
      <c r="V927" s="83"/>
      <c r="W927" s="125"/>
      <c r="X927" s="63"/>
      <c r="Y927" s="125"/>
      <c r="Z927" s="125"/>
      <c r="AA927" s="126"/>
    </row>
    <row r="928" spans="1:27">
      <c r="A928" s="112"/>
      <c r="B928" s="83"/>
      <c r="C928" s="83"/>
      <c r="D928" s="191" t="s">
        <v>150</v>
      </c>
      <c r="E928" s="114" t="str">
        <f>IF(D928="","",(VLOOKUP(D928,'ENTER your residents names, etc'!$B$7:$C$256,2,FALSE)))</f>
        <v/>
      </c>
      <c r="F928" s="115"/>
      <c r="G928" s="116" t="str">
        <f t="shared" si="73"/>
        <v/>
      </c>
      <c r="H928" s="117" t="str">
        <f t="shared" si="74"/>
        <v/>
      </c>
      <c r="I928" s="118" t="str">
        <f t="shared" si="77"/>
        <v/>
      </c>
      <c r="J928" s="119" t="str">
        <f>IF('Falls Diary'!F928="","",IF(AND('Falls Diary'!F928&gt;=Graphs!$C$13,'Falls Diary'!F928&lt;=Graphs!$C$14),"yes","no"))</f>
        <v/>
      </c>
      <c r="K928" s="119" t="str">
        <f>IF('Falls Diary'!F928="","",(IF(Graphs!$C$15="all","yes",(IF(Graphs!$C$15=Table6[[#This Row],[Resident''s name]],"yes","no")))))</f>
        <v/>
      </c>
      <c r="L928" s="119" t="str">
        <f t="shared" si="75"/>
        <v/>
      </c>
      <c r="M928" s="120"/>
      <c r="N928" s="121" t="str">
        <f t="shared" si="76"/>
        <v/>
      </c>
      <c r="O928" s="113"/>
      <c r="P928" s="128"/>
      <c r="Q928" s="125"/>
      <c r="R928" s="83"/>
      <c r="S928" s="125"/>
      <c r="T928" s="83"/>
      <c r="U928" s="83"/>
      <c r="V928" s="83"/>
      <c r="W928" s="125"/>
      <c r="X928" s="63"/>
      <c r="Y928" s="125"/>
      <c r="Z928" s="125"/>
      <c r="AA928" s="126"/>
    </row>
    <row r="929" spans="1:27">
      <c r="A929" s="112"/>
      <c r="B929" s="83"/>
      <c r="C929" s="83"/>
      <c r="D929" s="191" t="s">
        <v>150</v>
      </c>
      <c r="E929" s="114" t="str">
        <f>IF(D929="","",(VLOOKUP(D929,'ENTER your residents names, etc'!$B$7:$C$256,2,FALSE)))</f>
        <v/>
      </c>
      <c r="F929" s="115"/>
      <c r="G929" s="116" t="str">
        <f t="shared" si="73"/>
        <v/>
      </c>
      <c r="H929" s="117" t="str">
        <f t="shared" si="74"/>
        <v/>
      </c>
      <c r="I929" s="118" t="str">
        <f t="shared" si="77"/>
        <v/>
      </c>
      <c r="J929" s="119" t="str">
        <f>IF('Falls Diary'!F929="","",IF(AND('Falls Diary'!F929&gt;=Graphs!$C$13,'Falls Diary'!F929&lt;=Graphs!$C$14),"yes","no"))</f>
        <v/>
      </c>
      <c r="K929" s="119" t="str">
        <f>IF('Falls Diary'!F929="","",(IF(Graphs!$C$15="all","yes",(IF(Graphs!$C$15=Table6[[#This Row],[Resident''s name]],"yes","no")))))</f>
        <v/>
      </c>
      <c r="L929" s="119" t="str">
        <f t="shared" si="75"/>
        <v/>
      </c>
      <c r="M929" s="120"/>
      <c r="N929" s="121" t="str">
        <f t="shared" si="76"/>
        <v/>
      </c>
      <c r="O929" s="113"/>
      <c r="P929" s="128"/>
      <c r="Q929" s="125"/>
      <c r="R929" s="83"/>
      <c r="S929" s="125"/>
      <c r="T929" s="83"/>
      <c r="U929" s="83"/>
      <c r="V929" s="83"/>
      <c r="W929" s="125"/>
      <c r="X929" s="63"/>
      <c r="Y929" s="125"/>
      <c r="Z929" s="125"/>
      <c r="AA929" s="126"/>
    </row>
    <row r="930" spans="1:27">
      <c r="A930" s="112"/>
      <c r="B930" s="83"/>
      <c r="C930" s="83"/>
      <c r="D930" s="191" t="s">
        <v>150</v>
      </c>
      <c r="E930" s="114" t="str">
        <f>IF(D930="","",(VLOOKUP(D930,'ENTER your residents names, etc'!$B$7:$C$256,2,FALSE)))</f>
        <v/>
      </c>
      <c r="F930" s="115"/>
      <c r="G930" s="116" t="str">
        <f t="shared" si="73"/>
        <v/>
      </c>
      <c r="H930" s="117" t="str">
        <f t="shared" si="74"/>
        <v/>
      </c>
      <c r="I930" s="118" t="str">
        <f t="shared" si="77"/>
        <v/>
      </c>
      <c r="J930" s="119" t="str">
        <f>IF('Falls Diary'!F930="","",IF(AND('Falls Diary'!F930&gt;=Graphs!$C$13,'Falls Diary'!F930&lt;=Graphs!$C$14),"yes","no"))</f>
        <v/>
      </c>
      <c r="K930" s="119" t="str">
        <f>IF('Falls Diary'!F930="","",(IF(Graphs!$C$15="all","yes",(IF(Graphs!$C$15=Table6[[#This Row],[Resident''s name]],"yes","no")))))</f>
        <v/>
      </c>
      <c r="L930" s="119" t="str">
        <f t="shared" si="75"/>
        <v/>
      </c>
      <c r="M930" s="120"/>
      <c r="N930" s="121" t="str">
        <f t="shared" si="76"/>
        <v/>
      </c>
      <c r="O930" s="113"/>
      <c r="P930" s="128"/>
      <c r="Q930" s="125"/>
      <c r="R930" s="83"/>
      <c r="S930" s="125"/>
      <c r="T930" s="83"/>
      <c r="U930" s="83"/>
      <c r="V930" s="83"/>
      <c r="W930" s="125"/>
      <c r="X930" s="63"/>
      <c r="Y930" s="125"/>
      <c r="Z930" s="125"/>
      <c r="AA930" s="126"/>
    </row>
    <row r="931" spans="1:27">
      <c r="A931" s="112"/>
      <c r="B931" s="83"/>
      <c r="C931" s="83"/>
      <c r="D931" s="191" t="s">
        <v>150</v>
      </c>
      <c r="E931" s="114" t="str">
        <f>IF(D931="","",(VLOOKUP(D931,'ENTER your residents names, etc'!$B$7:$C$256,2,FALSE)))</f>
        <v/>
      </c>
      <c r="F931" s="115"/>
      <c r="G931" s="116" t="str">
        <f t="shared" si="73"/>
        <v/>
      </c>
      <c r="H931" s="117" t="str">
        <f t="shared" si="74"/>
        <v/>
      </c>
      <c r="I931" s="118" t="str">
        <f t="shared" si="77"/>
        <v/>
      </c>
      <c r="J931" s="119" t="str">
        <f>IF('Falls Diary'!F931="","",IF(AND('Falls Diary'!F931&gt;=Graphs!$C$13,'Falls Diary'!F931&lt;=Graphs!$C$14),"yes","no"))</f>
        <v/>
      </c>
      <c r="K931" s="119" t="str">
        <f>IF('Falls Diary'!F931="","",(IF(Graphs!$C$15="all","yes",(IF(Graphs!$C$15=Table6[[#This Row],[Resident''s name]],"yes","no")))))</f>
        <v/>
      </c>
      <c r="L931" s="119" t="str">
        <f t="shared" si="75"/>
        <v/>
      </c>
      <c r="M931" s="120"/>
      <c r="N931" s="121" t="str">
        <f t="shared" si="76"/>
        <v/>
      </c>
      <c r="O931" s="113"/>
      <c r="P931" s="128"/>
      <c r="Q931" s="125"/>
      <c r="R931" s="83"/>
      <c r="S931" s="125"/>
      <c r="T931" s="83"/>
      <c r="U931" s="83"/>
      <c r="V931" s="83"/>
      <c r="W931" s="125"/>
      <c r="X931" s="63"/>
      <c r="Y931" s="125"/>
      <c r="Z931" s="125"/>
      <c r="AA931" s="126"/>
    </row>
    <row r="932" spans="1:27">
      <c r="A932" s="112"/>
      <c r="B932" s="83"/>
      <c r="C932" s="83"/>
      <c r="D932" s="191" t="s">
        <v>150</v>
      </c>
      <c r="E932" s="114" t="str">
        <f>IF(D932="","",(VLOOKUP(D932,'ENTER your residents names, etc'!$B$7:$C$256,2,FALSE)))</f>
        <v/>
      </c>
      <c r="F932" s="115"/>
      <c r="G932" s="116" t="str">
        <f t="shared" si="73"/>
        <v/>
      </c>
      <c r="H932" s="117" t="str">
        <f t="shared" si="74"/>
        <v/>
      </c>
      <c r="I932" s="118" t="str">
        <f t="shared" si="77"/>
        <v/>
      </c>
      <c r="J932" s="119" t="str">
        <f>IF('Falls Diary'!F932="","",IF(AND('Falls Diary'!F932&gt;=Graphs!$C$13,'Falls Diary'!F932&lt;=Graphs!$C$14),"yes","no"))</f>
        <v/>
      </c>
      <c r="K932" s="119" t="str">
        <f>IF('Falls Diary'!F932="","",(IF(Graphs!$C$15="all","yes",(IF(Graphs!$C$15=Table6[[#This Row],[Resident''s name]],"yes","no")))))</f>
        <v/>
      </c>
      <c r="L932" s="119" t="str">
        <f t="shared" si="75"/>
        <v/>
      </c>
      <c r="M932" s="120"/>
      <c r="N932" s="121" t="str">
        <f t="shared" si="76"/>
        <v/>
      </c>
      <c r="O932" s="113"/>
      <c r="P932" s="128"/>
      <c r="Q932" s="125"/>
      <c r="R932" s="83"/>
      <c r="S932" s="125"/>
      <c r="T932" s="83"/>
      <c r="U932" s="83"/>
      <c r="V932" s="83"/>
      <c r="W932" s="125"/>
      <c r="X932" s="63"/>
      <c r="Y932" s="125"/>
      <c r="Z932" s="125"/>
      <c r="AA932" s="126"/>
    </row>
    <row r="933" spans="1:27">
      <c r="A933" s="112"/>
      <c r="B933" s="83"/>
      <c r="C933" s="83"/>
      <c r="D933" s="191" t="s">
        <v>150</v>
      </c>
      <c r="E933" s="114" t="str">
        <f>IF(D933="","",(VLOOKUP(D933,'ENTER your residents names, etc'!$B$7:$C$256,2,FALSE)))</f>
        <v/>
      </c>
      <c r="F933" s="115"/>
      <c r="G933" s="116" t="str">
        <f t="shared" si="73"/>
        <v/>
      </c>
      <c r="H933" s="117" t="str">
        <f t="shared" si="74"/>
        <v/>
      </c>
      <c r="I933" s="118" t="str">
        <f t="shared" si="77"/>
        <v/>
      </c>
      <c r="J933" s="119" t="str">
        <f>IF('Falls Diary'!F933="","",IF(AND('Falls Diary'!F933&gt;=Graphs!$C$13,'Falls Diary'!F933&lt;=Graphs!$C$14),"yes","no"))</f>
        <v/>
      </c>
      <c r="K933" s="119" t="str">
        <f>IF('Falls Diary'!F933="","",(IF(Graphs!$C$15="all","yes",(IF(Graphs!$C$15=Table6[[#This Row],[Resident''s name]],"yes","no")))))</f>
        <v/>
      </c>
      <c r="L933" s="119" t="str">
        <f t="shared" si="75"/>
        <v/>
      </c>
      <c r="M933" s="120"/>
      <c r="N933" s="121" t="str">
        <f t="shared" si="76"/>
        <v/>
      </c>
      <c r="O933" s="113"/>
      <c r="P933" s="128"/>
      <c r="Q933" s="125"/>
      <c r="R933" s="83"/>
      <c r="S933" s="125"/>
      <c r="T933" s="83"/>
      <c r="U933" s="83"/>
      <c r="V933" s="83"/>
      <c r="W933" s="125"/>
      <c r="X933" s="63"/>
      <c r="Y933" s="125"/>
      <c r="Z933" s="125"/>
      <c r="AA933" s="126"/>
    </row>
    <row r="934" spans="1:27">
      <c r="A934" s="112"/>
      <c r="B934" s="83"/>
      <c r="C934" s="83"/>
      <c r="D934" s="191" t="s">
        <v>150</v>
      </c>
      <c r="E934" s="114" t="str">
        <f>IF(D934="","",(VLOOKUP(D934,'ENTER your residents names, etc'!$B$7:$C$256,2,FALSE)))</f>
        <v/>
      </c>
      <c r="F934" s="115"/>
      <c r="G934" s="116" t="str">
        <f t="shared" si="73"/>
        <v/>
      </c>
      <c r="H934" s="117" t="str">
        <f t="shared" si="74"/>
        <v/>
      </c>
      <c r="I934" s="118" t="str">
        <f t="shared" si="77"/>
        <v/>
      </c>
      <c r="J934" s="119" t="str">
        <f>IF('Falls Diary'!F934="","",IF(AND('Falls Diary'!F934&gt;=Graphs!$C$13,'Falls Diary'!F934&lt;=Graphs!$C$14),"yes","no"))</f>
        <v/>
      </c>
      <c r="K934" s="119" t="str">
        <f>IF('Falls Diary'!F934="","",(IF(Graphs!$C$15="all","yes",(IF(Graphs!$C$15=Table6[[#This Row],[Resident''s name]],"yes","no")))))</f>
        <v/>
      </c>
      <c r="L934" s="119" t="str">
        <f t="shared" si="75"/>
        <v/>
      </c>
      <c r="M934" s="120"/>
      <c r="N934" s="121" t="str">
        <f t="shared" si="76"/>
        <v/>
      </c>
      <c r="O934" s="113"/>
      <c r="P934" s="128"/>
      <c r="Q934" s="125"/>
      <c r="R934" s="83"/>
      <c r="S934" s="125"/>
      <c r="T934" s="83"/>
      <c r="U934" s="83"/>
      <c r="V934" s="83"/>
      <c r="W934" s="125"/>
      <c r="X934" s="63"/>
      <c r="Y934" s="125"/>
      <c r="Z934" s="125"/>
      <c r="AA934" s="126"/>
    </row>
    <row r="935" spans="1:27">
      <c r="A935" s="112"/>
      <c r="B935" s="83"/>
      <c r="C935" s="83"/>
      <c r="D935" s="191" t="s">
        <v>150</v>
      </c>
      <c r="E935" s="114" t="str">
        <f>IF(D935="","",(VLOOKUP(D935,'ENTER your residents names, etc'!$B$7:$C$256,2,FALSE)))</f>
        <v/>
      </c>
      <c r="F935" s="115"/>
      <c r="G935" s="116" t="str">
        <f t="shared" si="73"/>
        <v/>
      </c>
      <c r="H935" s="117" t="str">
        <f t="shared" si="74"/>
        <v/>
      </c>
      <c r="I935" s="118" t="str">
        <f t="shared" si="77"/>
        <v/>
      </c>
      <c r="J935" s="119" t="str">
        <f>IF('Falls Diary'!F935="","",IF(AND('Falls Diary'!F935&gt;=Graphs!$C$13,'Falls Diary'!F935&lt;=Graphs!$C$14),"yes","no"))</f>
        <v/>
      </c>
      <c r="K935" s="119" t="str">
        <f>IF('Falls Diary'!F935="","",(IF(Graphs!$C$15="all","yes",(IF(Graphs!$C$15=Table6[[#This Row],[Resident''s name]],"yes","no")))))</f>
        <v/>
      </c>
      <c r="L935" s="119" t="str">
        <f t="shared" si="75"/>
        <v/>
      </c>
      <c r="M935" s="120"/>
      <c r="N935" s="121" t="str">
        <f t="shared" si="76"/>
        <v/>
      </c>
      <c r="O935" s="113"/>
      <c r="P935" s="128"/>
      <c r="Q935" s="125"/>
      <c r="R935" s="83"/>
      <c r="S935" s="125"/>
      <c r="T935" s="83"/>
      <c r="U935" s="83"/>
      <c r="V935" s="83"/>
      <c r="W935" s="125"/>
      <c r="X935" s="63"/>
      <c r="Y935" s="125"/>
      <c r="Z935" s="125"/>
      <c r="AA935" s="126"/>
    </row>
    <row r="936" spans="1:27">
      <c r="A936" s="112"/>
      <c r="B936" s="83"/>
      <c r="C936" s="83"/>
      <c r="D936" s="191" t="s">
        <v>150</v>
      </c>
      <c r="E936" s="114" t="str">
        <f>IF(D936="","",(VLOOKUP(D936,'ENTER your residents names, etc'!$B$7:$C$256,2,FALSE)))</f>
        <v/>
      </c>
      <c r="F936" s="115"/>
      <c r="G936" s="116" t="str">
        <f t="shared" si="73"/>
        <v/>
      </c>
      <c r="H936" s="117" t="str">
        <f t="shared" si="74"/>
        <v/>
      </c>
      <c r="I936" s="118" t="str">
        <f t="shared" si="77"/>
        <v/>
      </c>
      <c r="J936" s="119" t="str">
        <f>IF('Falls Diary'!F936="","",IF(AND('Falls Diary'!F936&gt;=Graphs!$C$13,'Falls Diary'!F936&lt;=Graphs!$C$14),"yes","no"))</f>
        <v/>
      </c>
      <c r="K936" s="119" t="str">
        <f>IF('Falls Diary'!F936="","",(IF(Graphs!$C$15="all","yes",(IF(Graphs!$C$15=Table6[[#This Row],[Resident''s name]],"yes","no")))))</f>
        <v/>
      </c>
      <c r="L936" s="119" t="str">
        <f t="shared" si="75"/>
        <v/>
      </c>
      <c r="M936" s="120"/>
      <c r="N936" s="121" t="str">
        <f t="shared" si="76"/>
        <v/>
      </c>
      <c r="O936" s="113"/>
      <c r="P936" s="128"/>
      <c r="Q936" s="125"/>
      <c r="R936" s="83"/>
      <c r="S936" s="125"/>
      <c r="T936" s="83"/>
      <c r="U936" s="83"/>
      <c r="V936" s="83"/>
      <c r="W936" s="125"/>
      <c r="X936" s="63"/>
      <c r="Y936" s="125"/>
      <c r="Z936" s="125"/>
      <c r="AA936" s="126"/>
    </row>
    <row r="937" spans="1:27">
      <c r="A937" s="112"/>
      <c r="B937" s="83"/>
      <c r="C937" s="83"/>
      <c r="D937" s="191" t="s">
        <v>150</v>
      </c>
      <c r="E937" s="114" t="str">
        <f>IF(D937="","",(VLOOKUP(D937,'ENTER your residents names, etc'!$B$7:$C$256,2,FALSE)))</f>
        <v/>
      </c>
      <c r="F937" s="115"/>
      <c r="G937" s="116" t="str">
        <f t="shared" si="73"/>
        <v/>
      </c>
      <c r="H937" s="117" t="str">
        <f t="shared" si="74"/>
        <v/>
      </c>
      <c r="I937" s="118" t="str">
        <f t="shared" si="77"/>
        <v/>
      </c>
      <c r="J937" s="119" t="str">
        <f>IF('Falls Diary'!F937="","",IF(AND('Falls Diary'!F937&gt;=Graphs!$C$13,'Falls Diary'!F937&lt;=Graphs!$C$14),"yes","no"))</f>
        <v/>
      </c>
      <c r="K937" s="119" t="str">
        <f>IF('Falls Diary'!F937="","",(IF(Graphs!$C$15="all","yes",(IF(Graphs!$C$15=Table6[[#This Row],[Resident''s name]],"yes","no")))))</f>
        <v/>
      </c>
      <c r="L937" s="119" t="str">
        <f t="shared" si="75"/>
        <v/>
      </c>
      <c r="M937" s="120"/>
      <c r="N937" s="121" t="str">
        <f t="shared" si="76"/>
        <v/>
      </c>
      <c r="O937" s="113"/>
      <c r="P937" s="128"/>
      <c r="Q937" s="125"/>
      <c r="R937" s="83"/>
      <c r="S937" s="125"/>
      <c r="T937" s="83"/>
      <c r="U937" s="83"/>
      <c r="V937" s="83"/>
      <c r="W937" s="125"/>
      <c r="X937" s="63"/>
      <c r="Y937" s="125"/>
      <c r="Z937" s="125"/>
      <c r="AA937" s="126"/>
    </row>
    <row r="938" spans="1:27">
      <c r="A938" s="112"/>
      <c r="B938" s="83"/>
      <c r="C938" s="83"/>
      <c r="D938" s="191" t="s">
        <v>150</v>
      </c>
      <c r="E938" s="114" t="str">
        <f>IF(D938="","",(VLOOKUP(D938,'ENTER your residents names, etc'!$B$7:$C$256,2,FALSE)))</f>
        <v/>
      </c>
      <c r="F938" s="115"/>
      <c r="G938" s="116" t="str">
        <f t="shared" si="73"/>
        <v/>
      </c>
      <c r="H938" s="117" t="str">
        <f t="shared" si="74"/>
        <v/>
      </c>
      <c r="I938" s="118" t="str">
        <f t="shared" si="77"/>
        <v/>
      </c>
      <c r="J938" s="119" t="str">
        <f>IF('Falls Diary'!F938="","",IF(AND('Falls Diary'!F938&gt;=Graphs!$C$13,'Falls Diary'!F938&lt;=Graphs!$C$14),"yes","no"))</f>
        <v/>
      </c>
      <c r="K938" s="119" t="str">
        <f>IF('Falls Diary'!F938="","",(IF(Graphs!$C$15="all","yes",(IF(Graphs!$C$15=Table6[[#This Row],[Resident''s name]],"yes","no")))))</f>
        <v/>
      </c>
      <c r="L938" s="119" t="str">
        <f t="shared" si="75"/>
        <v/>
      </c>
      <c r="M938" s="120"/>
      <c r="N938" s="121" t="str">
        <f t="shared" si="76"/>
        <v/>
      </c>
      <c r="O938" s="113"/>
      <c r="P938" s="128"/>
      <c r="Q938" s="125"/>
      <c r="R938" s="83"/>
      <c r="S938" s="125"/>
      <c r="T938" s="83"/>
      <c r="U938" s="83"/>
      <c r="V938" s="83"/>
      <c r="W938" s="125"/>
      <c r="X938" s="63"/>
      <c r="Y938" s="125"/>
      <c r="Z938" s="125"/>
      <c r="AA938" s="126"/>
    </row>
    <row r="939" spans="1:27">
      <c r="A939" s="112"/>
      <c r="B939" s="83"/>
      <c r="C939" s="83"/>
      <c r="D939" s="191" t="s">
        <v>150</v>
      </c>
      <c r="E939" s="114" t="str">
        <f>IF(D939="","",(VLOOKUP(D939,'ENTER your residents names, etc'!$B$7:$C$256,2,FALSE)))</f>
        <v/>
      </c>
      <c r="F939" s="115"/>
      <c r="G939" s="116" t="str">
        <f t="shared" si="73"/>
        <v/>
      </c>
      <c r="H939" s="117" t="str">
        <f t="shared" si="74"/>
        <v/>
      </c>
      <c r="I939" s="118" t="str">
        <f t="shared" si="77"/>
        <v/>
      </c>
      <c r="J939" s="119" t="str">
        <f>IF('Falls Diary'!F939="","",IF(AND('Falls Diary'!F939&gt;=Graphs!$C$13,'Falls Diary'!F939&lt;=Graphs!$C$14),"yes","no"))</f>
        <v/>
      </c>
      <c r="K939" s="119" t="str">
        <f>IF('Falls Diary'!F939="","",(IF(Graphs!$C$15="all","yes",(IF(Graphs!$C$15=Table6[[#This Row],[Resident''s name]],"yes","no")))))</f>
        <v/>
      </c>
      <c r="L939" s="119" t="str">
        <f t="shared" si="75"/>
        <v/>
      </c>
      <c r="M939" s="120"/>
      <c r="N939" s="121" t="str">
        <f t="shared" si="76"/>
        <v/>
      </c>
      <c r="O939" s="113"/>
      <c r="P939" s="128"/>
      <c r="Q939" s="125"/>
      <c r="R939" s="83"/>
      <c r="S939" s="125"/>
      <c r="T939" s="83"/>
      <c r="U939" s="83"/>
      <c r="V939" s="83"/>
      <c r="W939" s="125"/>
      <c r="X939" s="63"/>
      <c r="Y939" s="125"/>
      <c r="Z939" s="125"/>
      <c r="AA939" s="126"/>
    </row>
    <row r="940" spans="1:27">
      <c r="A940" s="112"/>
      <c r="B940" s="83"/>
      <c r="C940" s="83"/>
      <c r="D940" s="191" t="s">
        <v>150</v>
      </c>
      <c r="E940" s="114" t="str">
        <f>IF(D940="","",(VLOOKUP(D940,'ENTER your residents names, etc'!$B$7:$C$256,2,FALSE)))</f>
        <v/>
      </c>
      <c r="F940" s="115"/>
      <c r="G940" s="116" t="str">
        <f t="shared" si="73"/>
        <v/>
      </c>
      <c r="H940" s="117" t="str">
        <f t="shared" si="74"/>
        <v/>
      </c>
      <c r="I940" s="118" t="str">
        <f t="shared" si="77"/>
        <v/>
      </c>
      <c r="J940" s="119" t="str">
        <f>IF('Falls Diary'!F940="","",IF(AND('Falls Diary'!F940&gt;=Graphs!$C$13,'Falls Diary'!F940&lt;=Graphs!$C$14),"yes","no"))</f>
        <v/>
      </c>
      <c r="K940" s="119" t="str">
        <f>IF('Falls Diary'!F940="","",(IF(Graphs!$C$15="all","yes",(IF(Graphs!$C$15=Table6[[#This Row],[Resident''s name]],"yes","no")))))</f>
        <v/>
      </c>
      <c r="L940" s="119" t="str">
        <f t="shared" si="75"/>
        <v/>
      </c>
      <c r="M940" s="120"/>
      <c r="N940" s="121" t="str">
        <f t="shared" si="76"/>
        <v/>
      </c>
      <c r="O940" s="113"/>
      <c r="P940" s="128"/>
      <c r="Q940" s="125"/>
      <c r="R940" s="83"/>
      <c r="S940" s="125"/>
      <c r="T940" s="83"/>
      <c r="U940" s="83"/>
      <c r="V940" s="83"/>
      <c r="W940" s="125"/>
      <c r="X940" s="63"/>
      <c r="Y940" s="125"/>
      <c r="Z940" s="125"/>
      <c r="AA940" s="126"/>
    </row>
    <row r="941" spans="1:27">
      <c r="A941" s="112"/>
      <c r="B941" s="83"/>
      <c r="C941" s="83"/>
      <c r="D941" s="191" t="s">
        <v>150</v>
      </c>
      <c r="E941" s="114" t="str">
        <f>IF(D941="","",(VLOOKUP(D941,'ENTER your residents names, etc'!$B$7:$C$256,2,FALSE)))</f>
        <v/>
      </c>
      <c r="F941" s="115"/>
      <c r="G941" s="116" t="str">
        <f t="shared" si="73"/>
        <v/>
      </c>
      <c r="H941" s="117" t="str">
        <f t="shared" si="74"/>
        <v/>
      </c>
      <c r="I941" s="118" t="str">
        <f t="shared" si="77"/>
        <v/>
      </c>
      <c r="J941" s="119" t="str">
        <f>IF('Falls Diary'!F941="","",IF(AND('Falls Diary'!F941&gt;=Graphs!$C$13,'Falls Diary'!F941&lt;=Graphs!$C$14),"yes","no"))</f>
        <v/>
      </c>
      <c r="K941" s="119" t="str">
        <f>IF('Falls Diary'!F941="","",(IF(Graphs!$C$15="all","yes",(IF(Graphs!$C$15=Table6[[#This Row],[Resident''s name]],"yes","no")))))</f>
        <v/>
      </c>
      <c r="L941" s="119" t="str">
        <f t="shared" si="75"/>
        <v/>
      </c>
      <c r="M941" s="120"/>
      <c r="N941" s="121" t="str">
        <f t="shared" si="76"/>
        <v/>
      </c>
      <c r="O941" s="113"/>
      <c r="P941" s="128"/>
      <c r="Q941" s="125"/>
      <c r="R941" s="83"/>
      <c r="S941" s="125"/>
      <c r="T941" s="83"/>
      <c r="U941" s="83"/>
      <c r="V941" s="83"/>
      <c r="W941" s="125"/>
      <c r="X941" s="63"/>
      <c r="Y941" s="125"/>
      <c r="Z941" s="125"/>
      <c r="AA941" s="126"/>
    </row>
    <row r="942" spans="1:27">
      <c r="A942" s="112"/>
      <c r="B942" s="83"/>
      <c r="C942" s="83"/>
      <c r="D942" s="191" t="s">
        <v>150</v>
      </c>
      <c r="E942" s="114" t="str">
        <f>IF(D942="","",(VLOOKUP(D942,'ENTER your residents names, etc'!$B$7:$C$256,2,FALSE)))</f>
        <v/>
      </c>
      <c r="F942" s="115"/>
      <c r="G942" s="116" t="str">
        <f t="shared" si="73"/>
        <v/>
      </c>
      <c r="H942" s="117" t="str">
        <f t="shared" si="74"/>
        <v/>
      </c>
      <c r="I942" s="118" t="str">
        <f t="shared" si="77"/>
        <v/>
      </c>
      <c r="J942" s="119" t="str">
        <f>IF('Falls Diary'!F942="","",IF(AND('Falls Diary'!F942&gt;=Graphs!$C$13,'Falls Diary'!F942&lt;=Graphs!$C$14),"yes","no"))</f>
        <v/>
      </c>
      <c r="K942" s="119" t="str">
        <f>IF('Falls Diary'!F942="","",(IF(Graphs!$C$15="all","yes",(IF(Graphs!$C$15=Table6[[#This Row],[Resident''s name]],"yes","no")))))</f>
        <v/>
      </c>
      <c r="L942" s="119" t="str">
        <f t="shared" si="75"/>
        <v/>
      </c>
      <c r="M942" s="120"/>
      <c r="N942" s="121" t="str">
        <f t="shared" si="76"/>
        <v/>
      </c>
      <c r="O942" s="113"/>
      <c r="P942" s="128"/>
      <c r="Q942" s="125"/>
      <c r="R942" s="83"/>
      <c r="S942" s="125"/>
      <c r="T942" s="83"/>
      <c r="U942" s="83"/>
      <c r="V942" s="83"/>
      <c r="W942" s="125"/>
      <c r="X942" s="63"/>
      <c r="Y942" s="125"/>
      <c r="Z942" s="125"/>
      <c r="AA942" s="126"/>
    </row>
    <row r="943" spans="1:27">
      <c r="A943" s="112"/>
      <c r="B943" s="83"/>
      <c r="C943" s="83"/>
      <c r="D943" s="191" t="s">
        <v>150</v>
      </c>
      <c r="E943" s="114" t="str">
        <f>IF(D943="","",(VLOOKUP(D943,'ENTER your residents names, etc'!$B$7:$C$256,2,FALSE)))</f>
        <v/>
      </c>
      <c r="F943" s="115"/>
      <c r="G943" s="116" t="str">
        <f t="shared" si="73"/>
        <v/>
      </c>
      <c r="H943" s="117" t="str">
        <f t="shared" si="74"/>
        <v/>
      </c>
      <c r="I943" s="118" t="str">
        <f t="shared" si="77"/>
        <v/>
      </c>
      <c r="J943" s="119" t="str">
        <f>IF('Falls Diary'!F943="","",IF(AND('Falls Diary'!F943&gt;=Graphs!$C$13,'Falls Diary'!F943&lt;=Graphs!$C$14),"yes","no"))</f>
        <v/>
      </c>
      <c r="K943" s="119" t="str">
        <f>IF('Falls Diary'!F943="","",(IF(Graphs!$C$15="all","yes",(IF(Graphs!$C$15=Table6[[#This Row],[Resident''s name]],"yes","no")))))</f>
        <v/>
      </c>
      <c r="L943" s="119" t="str">
        <f t="shared" si="75"/>
        <v/>
      </c>
      <c r="M943" s="120"/>
      <c r="N943" s="121" t="str">
        <f t="shared" si="76"/>
        <v/>
      </c>
      <c r="O943" s="113"/>
      <c r="P943" s="128"/>
      <c r="Q943" s="125"/>
      <c r="R943" s="83"/>
      <c r="S943" s="125"/>
      <c r="T943" s="83"/>
      <c r="U943" s="83"/>
      <c r="V943" s="83"/>
      <c r="W943" s="125"/>
      <c r="X943" s="63"/>
      <c r="Y943" s="125"/>
      <c r="Z943" s="125"/>
      <c r="AA943" s="126"/>
    </row>
    <row r="944" spans="1:27">
      <c r="A944" s="112"/>
      <c r="B944" s="83"/>
      <c r="C944" s="83"/>
      <c r="D944" s="191" t="s">
        <v>150</v>
      </c>
      <c r="E944" s="114" t="str">
        <f>IF(D944="","",(VLOOKUP(D944,'ENTER your residents names, etc'!$B$7:$C$256,2,FALSE)))</f>
        <v/>
      </c>
      <c r="F944" s="115"/>
      <c r="G944" s="116" t="str">
        <f t="shared" si="73"/>
        <v/>
      </c>
      <c r="H944" s="117" t="str">
        <f t="shared" si="74"/>
        <v/>
      </c>
      <c r="I944" s="118" t="str">
        <f t="shared" si="77"/>
        <v/>
      </c>
      <c r="J944" s="119" t="str">
        <f>IF('Falls Diary'!F944="","",IF(AND('Falls Diary'!F944&gt;=Graphs!$C$13,'Falls Diary'!F944&lt;=Graphs!$C$14),"yes","no"))</f>
        <v/>
      </c>
      <c r="K944" s="119" t="str">
        <f>IF('Falls Diary'!F944="","",(IF(Graphs!$C$15="all","yes",(IF(Graphs!$C$15=Table6[[#This Row],[Resident''s name]],"yes","no")))))</f>
        <v/>
      </c>
      <c r="L944" s="119" t="str">
        <f t="shared" si="75"/>
        <v/>
      </c>
      <c r="M944" s="120"/>
      <c r="N944" s="121" t="str">
        <f t="shared" si="76"/>
        <v/>
      </c>
      <c r="O944" s="113"/>
      <c r="P944" s="128"/>
      <c r="Q944" s="125"/>
      <c r="R944" s="83"/>
      <c r="S944" s="125"/>
      <c r="T944" s="83"/>
      <c r="U944" s="83"/>
      <c r="V944" s="83"/>
      <c r="W944" s="125"/>
      <c r="X944" s="63"/>
      <c r="Y944" s="125"/>
      <c r="Z944" s="125"/>
      <c r="AA944" s="126"/>
    </row>
    <row r="945" spans="1:27">
      <c r="A945" s="112"/>
      <c r="B945" s="83"/>
      <c r="C945" s="83"/>
      <c r="D945" s="191" t="s">
        <v>150</v>
      </c>
      <c r="E945" s="114" t="str">
        <f>IF(D945="","",(VLOOKUP(D945,'ENTER your residents names, etc'!$B$7:$C$256,2,FALSE)))</f>
        <v/>
      </c>
      <c r="F945" s="115"/>
      <c r="G945" s="116" t="str">
        <f t="shared" si="73"/>
        <v/>
      </c>
      <c r="H945" s="117" t="str">
        <f t="shared" si="74"/>
        <v/>
      </c>
      <c r="I945" s="118" t="str">
        <f t="shared" si="77"/>
        <v/>
      </c>
      <c r="J945" s="119" t="str">
        <f>IF('Falls Diary'!F945="","",IF(AND('Falls Diary'!F945&gt;=Graphs!$C$13,'Falls Diary'!F945&lt;=Graphs!$C$14),"yes","no"))</f>
        <v/>
      </c>
      <c r="K945" s="119" t="str">
        <f>IF('Falls Diary'!F945="","",(IF(Graphs!$C$15="all","yes",(IF(Graphs!$C$15=Table6[[#This Row],[Resident''s name]],"yes","no")))))</f>
        <v/>
      </c>
      <c r="L945" s="119" t="str">
        <f t="shared" si="75"/>
        <v/>
      </c>
      <c r="M945" s="120"/>
      <c r="N945" s="121" t="str">
        <f t="shared" si="76"/>
        <v/>
      </c>
      <c r="O945" s="113"/>
      <c r="P945" s="128"/>
      <c r="Q945" s="125"/>
      <c r="R945" s="83"/>
      <c r="S945" s="125"/>
      <c r="T945" s="83"/>
      <c r="U945" s="83"/>
      <c r="V945" s="83"/>
      <c r="W945" s="125"/>
      <c r="X945" s="63"/>
      <c r="Y945" s="125"/>
      <c r="Z945" s="125"/>
      <c r="AA945" s="126"/>
    </row>
    <row r="946" spans="1:27">
      <c r="A946" s="112"/>
      <c r="B946" s="83"/>
      <c r="C946" s="83"/>
      <c r="D946" s="191" t="s">
        <v>150</v>
      </c>
      <c r="E946" s="114" t="str">
        <f>IF(D946="","",(VLOOKUP(D946,'ENTER your residents names, etc'!$B$7:$C$256,2,FALSE)))</f>
        <v/>
      </c>
      <c r="F946" s="115"/>
      <c r="G946" s="116" t="str">
        <f t="shared" si="73"/>
        <v/>
      </c>
      <c r="H946" s="117" t="str">
        <f t="shared" si="74"/>
        <v/>
      </c>
      <c r="I946" s="118" t="str">
        <f t="shared" si="77"/>
        <v/>
      </c>
      <c r="J946" s="119" t="str">
        <f>IF('Falls Diary'!F946="","",IF(AND('Falls Diary'!F946&gt;=Graphs!$C$13,'Falls Diary'!F946&lt;=Graphs!$C$14),"yes","no"))</f>
        <v/>
      </c>
      <c r="K946" s="119" t="str">
        <f>IF('Falls Diary'!F946="","",(IF(Graphs!$C$15="all","yes",(IF(Graphs!$C$15=Table6[[#This Row],[Resident''s name]],"yes","no")))))</f>
        <v/>
      </c>
      <c r="L946" s="119" t="str">
        <f t="shared" si="75"/>
        <v/>
      </c>
      <c r="M946" s="120"/>
      <c r="N946" s="121" t="str">
        <f t="shared" si="76"/>
        <v/>
      </c>
      <c r="O946" s="113"/>
      <c r="P946" s="128"/>
      <c r="Q946" s="125"/>
      <c r="R946" s="83"/>
      <c r="S946" s="125"/>
      <c r="T946" s="83"/>
      <c r="U946" s="83"/>
      <c r="V946" s="83"/>
      <c r="W946" s="125"/>
      <c r="X946" s="63"/>
      <c r="Y946" s="125"/>
      <c r="Z946" s="125"/>
      <c r="AA946" s="126"/>
    </row>
    <row r="947" spans="1:27">
      <c r="A947" s="112"/>
      <c r="B947" s="83"/>
      <c r="C947" s="83"/>
      <c r="D947" s="191" t="s">
        <v>150</v>
      </c>
      <c r="E947" s="114" t="str">
        <f>IF(D947="","",(VLOOKUP(D947,'ENTER your residents names, etc'!$B$7:$C$256,2,FALSE)))</f>
        <v/>
      </c>
      <c r="F947" s="115"/>
      <c r="G947" s="116" t="str">
        <f t="shared" si="73"/>
        <v/>
      </c>
      <c r="H947" s="117" t="str">
        <f t="shared" si="74"/>
        <v/>
      </c>
      <c r="I947" s="118" t="str">
        <f t="shared" si="77"/>
        <v/>
      </c>
      <c r="J947" s="119" t="str">
        <f>IF('Falls Diary'!F947="","",IF(AND('Falls Diary'!F947&gt;=Graphs!$C$13,'Falls Diary'!F947&lt;=Graphs!$C$14),"yes","no"))</f>
        <v/>
      </c>
      <c r="K947" s="119" t="str">
        <f>IF('Falls Diary'!F947="","",(IF(Graphs!$C$15="all","yes",(IF(Graphs!$C$15=Table6[[#This Row],[Resident''s name]],"yes","no")))))</f>
        <v/>
      </c>
      <c r="L947" s="119" t="str">
        <f t="shared" si="75"/>
        <v/>
      </c>
      <c r="M947" s="120"/>
      <c r="N947" s="121" t="str">
        <f t="shared" si="76"/>
        <v/>
      </c>
      <c r="O947" s="113"/>
      <c r="P947" s="128"/>
      <c r="Q947" s="125"/>
      <c r="R947" s="83"/>
      <c r="S947" s="125"/>
      <c r="T947" s="83"/>
      <c r="U947" s="83"/>
      <c r="V947" s="83"/>
      <c r="W947" s="125"/>
      <c r="X947" s="63"/>
      <c r="Y947" s="125"/>
      <c r="Z947" s="125"/>
      <c r="AA947" s="126"/>
    </row>
    <row r="948" spans="1:27">
      <c r="A948" s="112"/>
      <c r="B948" s="83"/>
      <c r="C948" s="83"/>
      <c r="D948" s="191" t="s">
        <v>150</v>
      </c>
      <c r="E948" s="114" t="str">
        <f>IF(D948="","",(VLOOKUP(D948,'ENTER your residents names, etc'!$B$7:$C$256,2,FALSE)))</f>
        <v/>
      </c>
      <c r="F948" s="115"/>
      <c r="G948" s="116" t="str">
        <f t="shared" ref="G948:G1011" si="78">IF(F948="","",CHOOSE(WEEKDAY(F948),"Sunday","Monday","Tuesday","Wednesday","Thursday","Friday","Saturday"))</f>
        <v/>
      </c>
      <c r="H948" s="117" t="str">
        <f t="shared" si="74"/>
        <v/>
      </c>
      <c r="I948" s="118" t="str">
        <f t="shared" si="77"/>
        <v/>
      </c>
      <c r="J948" s="119" t="str">
        <f>IF('Falls Diary'!F948="","",IF(AND('Falls Diary'!F948&gt;=Graphs!$C$13,'Falls Diary'!F948&lt;=Graphs!$C$14),"yes","no"))</f>
        <v/>
      </c>
      <c r="K948" s="119" t="str">
        <f>IF('Falls Diary'!F948="","",(IF(Graphs!$C$15="all","yes",(IF(Graphs!$C$15=Table6[[#This Row],[Resident''s name]],"yes","no")))))</f>
        <v/>
      </c>
      <c r="L948" s="119" t="str">
        <f t="shared" si="75"/>
        <v/>
      </c>
      <c r="M948" s="120"/>
      <c r="N948" s="121" t="str">
        <f t="shared" si="76"/>
        <v/>
      </c>
      <c r="O948" s="113"/>
      <c r="P948" s="128"/>
      <c r="Q948" s="125"/>
      <c r="R948" s="83"/>
      <c r="S948" s="125"/>
      <c r="T948" s="83"/>
      <c r="U948" s="83"/>
      <c r="V948" s="83"/>
      <c r="W948" s="125"/>
      <c r="X948" s="63"/>
      <c r="Y948" s="125"/>
      <c r="Z948" s="125"/>
      <c r="AA948" s="126"/>
    </row>
    <row r="949" spans="1:27">
      <c r="A949" s="112"/>
      <c r="B949" s="83"/>
      <c r="C949" s="83"/>
      <c r="D949" s="191" t="s">
        <v>150</v>
      </c>
      <c r="E949" s="114" t="str">
        <f>IF(D949="","",(VLOOKUP(D949,'ENTER your residents names, etc'!$B$7:$C$256,2,FALSE)))</f>
        <v/>
      </c>
      <c r="F949" s="115"/>
      <c r="G949" s="116" t="str">
        <f t="shared" si="78"/>
        <v/>
      </c>
      <c r="H949" s="117" t="str">
        <f t="shared" si="74"/>
        <v/>
      </c>
      <c r="I949" s="118" t="str">
        <f t="shared" si="77"/>
        <v/>
      </c>
      <c r="J949" s="119" t="str">
        <f>IF('Falls Diary'!F949="","",IF(AND('Falls Diary'!F949&gt;=Graphs!$C$13,'Falls Diary'!F949&lt;=Graphs!$C$14),"yes","no"))</f>
        <v/>
      </c>
      <c r="K949" s="119" t="str">
        <f>IF('Falls Diary'!F949="","",(IF(Graphs!$C$15="all","yes",(IF(Graphs!$C$15=Table6[[#This Row],[Resident''s name]],"yes","no")))))</f>
        <v/>
      </c>
      <c r="L949" s="119" t="str">
        <f t="shared" si="75"/>
        <v/>
      </c>
      <c r="M949" s="120"/>
      <c r="N949" s="121" t="str">
        <f t="shared" si="76"/>
        <v/>
      </c>
      <c r="O949" s="113"/>
      <c r="P949" s="128"/>
      <c r="Q949" s="125"/>
      <c r="R949" s="83"/>
      <c r="S949" s="125"/>
      <c r="T949" s="83"/>
      <c r="U949" s="83"/>
      <c r="V949" s="83"/>
      <c r="W949" s="125"/>
      <c r="X949" s="63"/>
      <c r="Y949" s="125"/>
      <c r="Z949" s="125"/>
      <c r="AA949" s="126"/>
    </row>
    <row r="950" spans="1:27">
      <c r="A950" s="112"/>
      <c r="B950" s="83"/>
      <c r="C950" s="83"/>
      <c r="D950" s="191" t="s">
        <v>150</v>
      </c>
      <c r="E950" s="114" t="str">
        <f>IF(D950="","",(VLOOKUP(D950,'ENTER your residents names, etc'!$B$7:$C$256,2,FALSE)))</f>
        <v/>
      </c>
      <c r="F950" s="115"/>
      <c r="G950" s="116" t="str">
        <f t="shared" si="78"/>
        <v/>
      </c>
      <c r="H950" s="117" t="str">
        <f t="shared" si="74"/>
        <v/>
      </c>
      <c r="I950" s="118" t="str">
        <f t="shared" si="77"/>
        <v/>
      </c>
      <c r="J950" s="119" t="str">
        <f>IF('Falls Diary'!F950="","",IF(AND('Falls Diary'!F950&gt;=Graphs!$C$13,'Falls Diary'!F950&lt;=Graphs!$C$14),"yes","no"))</f>
        <v/>
      </c>
      <c r="K950" s="119" t="str">
        <f>IF('Falls Diary'!F950="","",(IF(Graphs!$C$15="all","yes",(IF(Graphs!$C$15=Table6[[#This Row],[Resident''s name]],"yes","no")))))</f>
        <v/>
      </c>
      <c r="L950" s="119" t="str">
        <f t="shared" si="75"/>
        <v/>
      </c>
      <c r="M950" s="120"/>
      <c r="N950" s="121" t="str">
        <f t="shared" si="76"/>
        <v/>
      </c>
      <c r="O950" s="113"/>
      <c r="P950" s="128"/>
      <c r="Q950" s="125"/>
      <c r="R950" s="83"/>
      <c r="S950" s="125"/>
      <c r="T950" s="83"/>
      <c r="U950" s="83"/>
      <c r="V950" s="83"/>
      <c r="W950" s="125"/>
      <c r="X950" s="63"/>
      <c r="Y950" s="125"/>
      <c r="Z950" s="125"/>
      <c r="AA950" s="126"/>
    </row>
    <row r="951" spans="1:27">
      <c r="A951" s="112"/>
      <c r="B951" s="83"/>
      <c r="C951" s="83"/>
      <c r="D951" s="191" t="s">
        <v>150</v>
      </c>
      <c r="E951" s="114" t="str">
        <f>IF(D951="","",(VLOOKUP(D951,'ENTER your residents names, etc'!$B$7:$C$256,2,FALSE)))</f>
        <v/>
      </c>
      <c r="F951" s="115"/>
      <c r="G951" s="116" t="str">
        <f t="shared" si="78"/>
        <v/>
      </c>
      <c r="H951" s="117" t="str">
        <f t="shared" si="74"/>
        <v/>
      </c>
      <c r="I951" s="118" t="str">
        <f t="shared" si="77"/>
        <v/>
      </c>
      <c r="J951" s="119" t="str">
        <f>IF('Falls Diary'!F951="","",IF(AND('Falls Diary'!F951&gt;=Graphs!$C$13,'Falls Diary'!F951&lt;=Graphs!$C$14),"yes","no"))</f>
        <v/>
      </c>
      <c r="K951" s="119" t="str">
        <f>IF('Falls Diary'!F951="","",(IF(Graphs!$C$15="all","yes",(IF(Graphs!$C$15=Table6[[#This Row],[Resident''s name]],"yes","no")))))</f>
        <v/>
      </c>
      <c r="L951" s="119" t="str">
        <f t="shared" si="75"/>
        <v/>
      </c>
      <c r="M951" s="120"/>
      <c r="N951" s="121" t="str">
        <f t="shared" si="76"/>
        <v/>
      </c>
      <c r="O951" s="113"/>
      <c r="P951" s="128"/>
      <c r="Q951" s="125"/>
      <c r="R951" s="83"/>
      <c r="S951" s="125"/>
      <c r="T951" s="83"/>
      <c r="U951" s="83"/>
      <c r="V951" s="83"/>
      <c r="W951" s="125"/>
      <c r="X951" s="63"/>
      <c r="Y951" s="125"/>
      <c r="Z951" s="125"/>
      <c r="AA951" s="126"/>
    </row>
    <row r="952" spans="1:27">
      <c r="A952" s="112"/>
      <c r="B952" s="83"/>
      <c r="C952" s="83"/>
      <c r="D952" s="191" t="s">
        <v>150</v>
      </c>
      <c r="E952" s="114" t="str">
        <f>IF(D952="","",(VLOOKUP(D952,'ENTER your residents names, etc'!$B$7:$C$256,2,FALSE)))</f>
        <v/>
      </c>
      <c r="F952" s="115"/>
      <c r="G952" s="116" t="str">
        <f t="shared" si="78"/>
        <v/>
      </c>
      <c r="H952" s="117" t="str">
        <f t="shared" si="74"/>
        <v/>
      </c>
      <c r="I952" s="118" t="str">
        <f t="shared" si="77"/>
        <v/>
      </c>
      <c r="J952" s="119" t="str">
        <f>IF('Falls Diary'!F952="","",IF(AND('Falls Diary'!F952&gt;=Graphs!$C$13,'Falls Diary'!F952&lt;=Graphs!$C$14),"yes","no"))</f>
        <v/>
      </c>
      <c r="K952" s="119" t="str">
        <f>IF('Falls Diary'!F952="","",(IF(Graphs!$C$15="all","yes",(IF(Graphs!$C$15=Table6[[#This Row],[Resident''s name]],"yes","no")))))</f>
        <v/>
      </c>
      <c r="L952" s="119" t="str">
        <f t="shared" si="75"/>
        <v/>
      </c>
      <c r="M952" s="120"/>
      <c r="N952" s="121" t="str">
        <f t="shared" si="76"/>
        <v/>
      </c>
      <c r="O952" s="113"/>
      <c r="P952" s="128"/>
      <c r="Q952" s="125"/>
      <c r="R952" s="83"/>
      <c r="S952" s="125"/>
      <c r="T952" s="83"/>
      <c r="U952" s="83"/>
      <c r="V952" s="83"/>
      <c r="W952" s="125"/>
      <c r="X952" s="63"/>
      <c r="Y952" s="125"/>
      <c r="Z952" s="125"/>
      <c r="AA952" s="126"/>
    </row>
    <row r="953" spans="1:27">
      <c r="A953" s="112"/>
      <c r="B953" s="83"/>
      <c r="C953" s="83"/>
      <c r="D953" s="191" t="s">
        <v>150</v>
      </c>
      <c r="E953" s="114" t="str">
        <f>IF(D953="","",(VLOOKUP(D953,'ENTER your residents names, etc'!$B$7:$C$256,2,FALSE)))</f>
        <v/>
      </c>
      <c r="F953" s="115"/>
      <c r="G953" s="116" t="str">
        <f t="shared" si="78"/>
        <v/>
      </c>
      <c r="H953" s="117" t="str">
        <f t="shared" si="74"/>
        <v/>
      </c>
      <c r="I953" s="118" t="str">
        <f t="shared" si="77"/>
        <v/>
      </c>
      <c r="J953" s="119" t="str">
        <f>IF('Falls Diary'!F953="","",IF(AND('Falls Diary'!F953&gt;=Graphs!$C$13,'Falls Diary'!F953&lt;=Graphs!$C$14),"yes","no"))</f>
        <v/>
      </c>
      <c r="K953" s="119" t="str">
        <f>IF('Falls Diary'!F953="","",(IF(Graphs!$C$15="all","yes",(IF(Graphs!$C$15=Table6[[#This Row],[Resident''s name]],"yes","no")))))</f>
        <v/>
      </c>
      <c r="L953" s="119" t="str">
        <f t="shared" si="75"/>
        <v/>
      </c>
      <c r="M953" s="120"/>
      <c r="N953" s="121" t="str">
        <f t="shared" si="76"/>
        <v/>
      </c>
      <c r="O953" s="113"/>
      <c r="P953" s="128"/>
      <c r="Q953" s="125"/>
      <c r="R953" s="83"/>
      <c r="S953" s="125"/>
      <c r="T953" s="83"/>
      <c r="U953" s="83"/>
      <c r="V953" s="83"/>
      <c r="W953" s="125"/>
      <c r="X953" s="63"/>
      <c r="Y953" s="125"/>
      <c r="Z953" s="125"/>
      <c r="AA953" s="126"/>
    </row>
    <row r="954" spans="1:27">
      <c r="A954" s="112"/>
      <c r="B954" s="83"/>
      <c r="C954" s="83"/>
      <c r="D954" s="191" t="s">
        <v>150</v>
      </c>
      <c r="E954" s="114" t="str">
        <f>IF(D954="","",(VLOOKUP(D954,'ENTER your residents names, etc'!$B$7:$C$256,2,FALSE)))</f>
        <v/>
      </c>
      <c r="F954" s="115"/>
      <c r="G954" s="116" t="str">
        <f t="shared" si="78"/>
        <v/>
      </c>
      <c r="H954" s="117" t="str">
        <f t="shared" si="74"/>
        <v/>
      </c>
      <c r="I954" s="118" t="str">
        <f t="shared" si="77"/>
        <v/>
      </c>
      <c r="J954" s="119" t="str">
        <f>IF('Falls Diary'!F954="","",IF(AND('Falls Diary'!F954&gt;=Graphs!$C$13,'Falls Diary'!F954&lt;=Graphs!$C$14),"yes","no"))</f>
        <v/>
      </c>
      <c r="K954" s="119" t="str">
        <f>IF('Falls Diary'!F954="","",(IF(Graphs!$C$15="all","yes",(IF(Graphs!$C$15=Table6[[#This Row],[Resident''s name]],"yes","no")))))</f>
        <v/>
      </c>
      <c r="L954" s="119" t="str">
        <f t="shared" si="75"/>
        <v/>
      </c>
      <c r="M954" s="120"/>
      <c r="N954" s="121" t="str">
        <f t="shared" si="76"/>
        <v/>
      </c>
      <c r="O954" s="113"/>
      <c r="P954" s="128"/>
      <c r="Q954" s="125"/>
      <c r="R954" s="83"/>
      <c r="S954" s="125"/>
      <c r="T954" s="83"/>
      <c r="U954" s="83"/>
      <c r="V954" s="83"/>
      <c r="W954" s="125"/>
      <c r="X954" s="63"/>
      <c r="Y954" s="125"/>
      <c r="Z954" s="125"/>
      <c r="AA954" s="126"/>
    </row>
    <row r="955" spans="1:27">
      <c r="A955" s="112"/>
      <c r="B955" s="83"/>
      <c r="C955" s="83"/>
      <c r="D955" s="191" t="s">
        <v>150</v>
      </c>
      <c r="E955" s="114" t="str">
        <f>IF(D955="","",(VLOOKUP(D955,'ENTER your residents names, etc'!$B$7:$C$256,2,FALSE)))</f>
        <v/>
      </c>
      <c r="F955" s="115"/>
      <c r="G955" s="116" t="str">
        <f t="shared" si="78"/>
        <v/>
      </c>
      <c r="H955" s="117" t="str">
        <f t="shared" si="74"/>
        <v/>
      </c>
      <c r="I955" s="118" t="str">
        <f t="shared" si="77"/>
        <v/>
      </c>
      <c r="J955" s="119" t="str">
        <f>IF('Falls Diary'!F955="","",IF(AND('Falls Diary'!F955&gt;=Graphs!$C$13,'Falls Diary'!F955&lt;=Graphs!$C$14),"yes","no"))</f>
        <v/>
      </c>
      <c r="K955" s="119" t="str">
        <f>IF('Falls Diary'!F955="","",(IF(Graphs!$C$15="all","yes",(IF(Graphs!$C$15=Table6[[#This Row],[Resident''s name]],"yes","no")))))</f>
        <v/>
      </c>
      <c r="L955" s="119" t="str">
        <f t="shared" si="75"/>
        <v/>
      </c>
      <c r="M955" s="120"/>
      <c r="N955" s="121" t="str">
        <f t="shared" si="76"/>
        <v/>
      </c>
      <c r="O955" s="113"/>
      <c r="P955" s="128"/>
      <c r="Q955" s="125"/>
      <c r="R955" s="83"/>
      <c r="S955" s="125"/>
      <c r="T955" s="83"/>
      <c r="U955" s="83"/>
      <c r="V955" s="83"/>
      <c r="W955" s="125"/>
      <c r="X955" s="63"/>
      <c r="Y955" s="125"/>
      <c r="Z955" s="125"/>
      <c r="AA955" s="126"/>
    </row>
    <row r="956" spans="1:27">
      <c r="A956" s="112"/>
      <c r="B956" s="83"/>
      <c r="C956" s="83"/>
      <c r="D956" s="191" t="s">
        <v>150</v>
      </c>
      <c r="E956" s="114" t="str">
        <f>IF(D956="","",(VLOOKUP(D956,'ENTER your residents names, etc'!$B$7:$C$256,2,FALSE)))</f>
        <v/>
      </c>
      <c r="F956" s="115"/>
      <c r="G956" s="116" t="str">
        <f t="shared" si="78"/>
        <v/>
      </c>
      <c r="H956" s="117" t="str">
        <f t="shared" si="74"/>
        <v/>
      </c>
      <c r="I956" s="118" t="str">
        <f t="shared" si="77"/>
        <v/>
      </c>
      <c r="J956" s="119" t="str">
        <f>IF('Falls Diary'!F956="","",IF(AND('Falls Diary'!F956&gt;=Graphs!$C$13,'Falls Diary'!F956&lt;=Graphs!$C$14),"yes","no"))</f>
        <v/>
      </c>
      <c r="K956" s="119" t="str">
        <f>IF('Falls Diary'!F956="","",(IF(Graphs!$C$15="all","yes",(IF(Graphs!$C$15=Table6[[#This Row],[Resident''s name]],"yes","no")))))</f>
        <v/>
      </c>
      <c r="L956" s="119" t="str">
        <f t="shared" si="75"/>
        <v/>
      </c>
      <c r="M956" s="120"/>
      <c r="N956" s="121" t="str">
        <f t="shared" si="76"/>
        <v/>
      </c>
      <c r="O956" s="113"/>
      <c r="P956" s="128"/>
      <c r="Q956" s="125"/>
      <c r="R956" s="83"/>
      <c r="S956" s="125"/>
      <c r="T956" s="83"/>
      <c r="U956" s="83"/>
      <c r="V956" s="83"/>
      <c r="W956" s="125"/>
      <c r="X956" s="63"/>
      <c r="Y956" s="125"/>
      <c r="Z956" s="125"/>
      <c r="AA956" s="126"/>
    </row>
    <row r="957" spans="1:27">
      <c r="A957" s="112"/>
      <c r="B957" s="83"/>
      <c r="C957" s="83"/>
      <c r="D957" s="191" t="s">
        <v>150</v>
      </c>
      <c r="E957" s="114" t="str">
        <f>IF(D957="","",(VLOOKUP(D957,'ENTER your residents names, etc'!$B$7:$C$256,2,FALSE)))</f>
        <v/>
      </c>
      <c r="F957" s="115"/>
      <c r="G957" s="116" t="str">
        <f t="shared" si="78"/>
        <v/>
      </c>
      <c r="H957" s="117" t="str">
        <f t="shared" si="74"/>
        <v/>
      </c>
      <c r="I957" s="118" t="str">
        <f t="shared" si="77"/>
        <v/>
      </c>
      <c r="J957" s="119" t="str">
        <f>IF('Falls Diary'!F957="","",IF(AND('Falls Diary'!F957&gt;=Graphs!$C$13,'Falls Diary'!F957&lt;=Graphs!$C$14),"yes","no"))</f>
        <v/>
      </c>
      <c r="K957" s="119" t="str">
        <f>IF('Falls Diary'!F957="","",(IF(Graphs!$C$15="all","yes",(IF(Graphs!$C$15=Table6[[#This Row],[Resident''s name]],"yes","no")))))</f>
        <v/>
      </c>
      <c r="L957" s="119" t="str">
        <f t="shared" si="75"/>
        <v/>
      </c>
      <c r="M957" s="120"/>
      <c r="N957" s="121" t="str">
        <f t="shared" si="76"/>
        <v/>
      </c>
      <c r="O957" s="113"/>
      <c r="P957" s="128"/>
      <c r="Q957" s="125"/>
      <c r="R957" s="83"/>
      <c r="S957" s="125"/>
      <c r="T957" s="83"/>
      <c r="U957" s="83"/>
      <c r="V957" s="83"/>
      <c r="W957" s="125"/>
      <c r="X957" s="63"/>
      <c r="Y957" s="125"/>
      <c r="Z957" s="125"/>
      <c r="AA957" s="126"/>
    </row>
    <row r="958" spans="1:27">
      <c r="A958" s="112"/>
      <c r="B958" s="83"/>
      <c r="C958" s="83"/>
      <c r="D958" s="191" t="s">
        <v>150</v>
      </c>
      <c r="E958" s="114" t="str">
        <f>IF(D958="","",(VLOOKUP(D958,'ENTER your residents names, etc'!$B$7:$C$256,2,FALSE)))</f>
        <v/>
      </c>
      <c r="F958" s="115"/>
      <c r="G958" s="116" t="str">
        <f t="shared" si="78"/>
        <v/>
      </c>
      <c r="H958" s="117" t="str">
        <f t="shared" si="74"/>
        <v/>
      </c>
      <c r="I958" s="118" t="str">
        <f t="shared" si="77"/>
        <v/>
      </c>
      <c r="J958" s="119" t="str">
        <f>IF('Falls Diary'!F958="","",IF(AND('Falls Diary'!F958&gt;=Graphs!$C$13,'Falls Diary'!F958&lt;=Graphs!$C$14),"yes","no"))</f>
        <v/>
      </c>
      <c r="K958" s="119" t="str">
        <f>IF('Falls Diary'!F958="","",(IF(Graphs!$C$15="all","yes",(IF(Graphs!$C$15=Table6[[#This Row],[Resident''s name]],"yes","no")))))</f>
        <v/>
      </c>
      <c r="L958" s="119" t="str">
        <f t="shared" si="75"/>
        <v/>
      </c>
      <c r="M958" s="120"/>
      <c r="N958" s="121" t="str">
        <f t="shared" si="76"/>
        <v/>
      </c>
      <c r="O958" s="113"/>
      <c r="P958" s="128"/>
      <c r="Q958" s="125"/>
      <c r="R958" s="83"/>
      <c r="S958" s="125"/>
      <c r="T958" s="83"/>
      <c r="U958" s="83"/>
      <c r="V958" s="83"/>
      <c r="W958" s="125"/>
      <c r="X958" s="63"/>
      <c r="Y958" s="125"/>
      <c r="Z958" s="125"/>
      <c r="AA958" s="126"/>
    </row>
    <row r="959" spans="1:27">
      <c r="A959" s="112"/>
      <c r="B959" s="83"/>
      <c r="C959" s="83"/>
      <c r="D959" s="191" t="s">
        <v>150</v>
      </c>
      <c r="E959" s="114" t="str">
        <f>IF(D959="","",(VLOOKUP(D959,'ENTER your residents names, etc'!$B$7:$C$256,2,FALSE)))</f>
        <v/>
      </c>
      <c r="F959" s="115"/>
      <c r="G959" s="116" t="str">
        <f t="shared" si="78"/>
        <v/>
      </c>
      <c r="H959" s="117" t="str">
        <f t="shared" si="74"/>
        <v/>
      </c>
      <c r="I959" s="118" t="str">
        <f t="shared" si="77"/>
        <v/>
      </c>
      <c r="J959" s="119" t="str">
        <f>IF('Falls Diary'!F959="","",IF(AND('Falls Diary'!F959&gt;=Graphs!$C$13,'Falls Diary'!F959&lt;=Graphs!$C$14),"yes","no"))</f>
        <v/>
      </c>
      <c r="K959" s="119" t="str">
        <f>IF('Falls Diary'!F959="","",(IF(Graphs!$C$15="all","yes",(IF(Graphs!$C$15=Table6[[#This Row],[Resident''s name]],"yes","no")))))</f>
        <v/>
      </c>
      <c r="L959" s="119" t="str">
        <f t="shared" si="75"/>
        <v/>
      </c>
      <c r="M959" s="120"/>
      <c r="N959" s="121" t="str">
        <f t="shared" si="76"/>
        <v/>
      </c>
      <c r="O959" s="113"/>
      <c r="P959" s="128"/>
      <c r="Q959" s="125"/>
      <c r="R959" s="83"/>
      <c r="S959" s="125"/>
      <c r="T959" s="83"/>
      <c r="U959" s="83"/>
      <c r="V959" s="83"/>
      <c r="W959" s="125"/>
      <c r="X959" s="63"/>
      <c r="Y959" s="125"/>
      <c r="Z959" s="125"/>
      <c r="AA959" s="126"/>
    </row>
    <row r="960" spans="1:27">
      <c r="A960" s="112"/>
      <c r="B960" s="83"/>
      <c r="C960" s="83"/>
      <c r="D960" s="191" t="s">
        <v>150</v>
      </c>
      <c r="E960" s="114" t="str">
        <f>IF(D960="","",(VLOOKUP(D960,'ENTER your residents names, etc'!$B$7:$C$256,2,FALSE)))</f>
        <v/>
      </c>
      <c r="F960" s="115"/>
      <c r="G960" s="116" t="str">
        <f t="shared" si="78"/>
        <v/>
      </c>
      <c r="H960" s="117" t="str">
        <f t="shared" si="74"/>
        <v/>
      </c>
      <c r="I960" s="118" t="str">
        <f t="shared" si="77"/>
        <v/>
      </c>
      <c r="J960" s="119" t="str">
        <f>IF('Falls Diary'!F960="","",IF(AND('Falls Diary'!F960&gt;=Graphs!$C$13,'Falls Diary'!F960&lt;=Graphs!$C$14),"yes","no"))</f>
        <v/>
      </c>
      <c r="K960" s="119" t="str">
        <f>IF('Falls Diary'!F960="","",(IF(Graphs!$C$15="all","yes",(IF(Graphs!$C$15=Table6[[#This Row],[Resident''s name]],"yes","no")))))</f>
        <v/>
      </c>
      <c r="L960" s="119" t="str">
        <f t="shared" si="75"/>
        <v/>
      </c>
      <c r="M960" s="120"/>
      <c r="N960" s="121" t="str">
        <f t="shared" si="76"/>
        <v/>
      </c>
      <c r="O960" s="113"/>
      <c r="P960" s="128"/>
      <c r="Q960" s="125"/>
      <c r="R960" s="83"/>
      <c r="S960" s="125"/>
      <c r="T960" s="83"/>
      <c r="U960" s="83"/>
      <c r="V960" s="83"/>
      <c r="W960" s="125"/>
      <c r="X960" s="63"/>
      <c r="Y960" s="125"/>
      <c r="Z960" s="125"/>
      <c r="AA960" s="126"/>
    </row>
    <row r="961" spans="1:27">
      <c r="A961" s="112"/>
      <c r="B961" s="83"/>
      <c r="C961" s="83"/>
      <c r="D961" s="191" t="s">
        <v>150</v>
      </c>
      <c r="E961" s="114" t="str">
        <f>IF(D961="","",(VLOOKUP(D961,'ENTER your residents names, etc'!$B$7:$C$256,2,FALSE)))</f>
        <v/>
      </c>
      <c r="F961" s="115"/>
      <c r="G961" s="116" t="str">
        <f t="shared" si="78"/>
        <v/>
      </c>
      <c r="H961" s="117" t="str">
        <f t="shared" si="74"/>
        <v/>
      </c>
      <c r="I961" s="118" t="str">
        <f t="shared" si="77"/>
        <v/>
      </c>
      <c r="J961" s="119" t="str">
        <f>IF('Falls Diary'!F961="","",IF(AND('Falls Diary'!F961&gt;=Graphs!$C$13,'Falls Diary'!F961&lt;=Graphs!$C$14),"yes","no"))</f>
        <v/>
      </c>
      <c r="K961" s="119" t="str">
        <f>IF('Falls Diary'!F961="","",(IF(Graphs!$C$15="all","yes",(IF(Graphs!$C$15=Table6[[#This Row],[Resident''s name]],"yes","no")))))</f>
        <v/>
      </c>
      <c r="L961" s="119" t="str">
        <f t="shared" si="75"/>
        <v/>
      </c>
      <c r="M961" s="120"/>
      <c r="N961" s="121" t="str">
        <f t="shared" si="76"/>
        <v/>
      </c>
      <c r="O961" s="113"/>
      <c r="P961" s="128"/>
      <c r="Q961" s="125"/>
      <c r="R961" s="83"/>
      <c r="S961" s="125"/>
      <c r="T961" s="83"/>
      <c r="U961" s="83"/>
      <c r="V961" s="83"/>
      <c r="W961" s="125"/>
      <c r="X961" s="63"/>
      <c r="Y961" s="125"/>
      <c r="Z961" s="125"/>
      <c r="AA961" s="126"/>
    </row>
    <row r="962" spans="1:27">
      <c r="A962" s="112"/>
      <c r="B962" s="83"/>
      <c r="C962" s="83"/>
      <c r="D962" s="191" t="s">
        <v>150</v>
      </c>
      <c r="E962" s="114" t="str">
        <f>IF(D962="","",(VLOOKUP(D962,'ENTER your residents names, etc'!$B$7:$C$256,2,FALSE)))</f>
        <v/>
      </c>
      <c r="F962" s="115"/>
      <c r="G962" s="116" t="str">
        <f t="shared" si="78"/>
        <v/>
      </c>
      <c r="H962" s="117" t="str">
        <f t="shared" ref="H962:H1025" si="79">IF(F962="","",F962-WEEKDAY(F962,3))</f>
        <v/>
      </c>
      <c r="I962" s="118" t="str">
        <f t="shared" si="77"/>
        <v/>
      </c>
      <c r="J962" s="119" t="str">
        <f>IF('Falls Diary'!F962="","",IF(AND('Falls Diary'!F962&gt;=Graphs!$C$13,'Falls Diary'!F962&lt;=Graphs!$C$14),"yes","no"))</f>
        <v/>
      </c>
      <c r="K962" s="119" t="str">
        <f>IF('Falls Diary'!F962="","",(IF(Graphs!$C$15="all","yes",(IF(Graphs!$C$15=Table6[[#This Row],[Resident''s name]],"yes","no")))))</f>
        <v/>
      </c>
      <c r="L962" s="119" t="str">
        <f t="shared" ref="L962:L1025" si="80">IF(J962="","",IF(AND(J962="yes",K962="yes"), "yes", "no"))</f>
        <v/>
      </c>
      <c r="M962" s="120"/>
      <c r="N962" s="121" t="str">
        <f t="shared" ref="N962:N1025" si="81">IF(M962="","",IF(AND($AF$22&lt;=M962,M962&lt;$AG$22),$AH$22,IF(AND($AF$24&lt;=M962,M962&lt;$AG$24),$AH$24,IF(AND($AF$26&lt;=M962,M962&lt;$AG$26),$AH$26,IF(AND($AF$28&lt;=M962,M962&lt;$AG$28),$AH$28,IF(AND($AF$30&lt;=M962,M962&lt;$AG$30),$AH$30,0))))))</f>
        <v/>
      </c>
      <c r="O962" s="113"/>
      <c r="P962" s="128"/>
      <c r="Q962" s="125"/>
      <c r="R962" s="83"/>
      <c r="S962" s="125"/>
      <c r="T962" s="83"/>
      <c r="U962" s="83"/>
      <c r="V962" s="83"/>
      <c r="W962" s="125"/>
      <c r="X962" s="63"/>
      <c r="Y962" s="125"/>
      <c r="Z962" s="125"/>
      <c r="AA962" s="126"/>
    </row>
    <row r="963" spans="1:27">
      <c r="A963" s="112"/>
      <c r="B963" s="83"/>
      <c r="C963" s="83"/>
      <c r="D963" s="191" t="s">
        <v>150</v>
      </c>
      <c r="E963" s="114" t="str">
        <f>IF(D963="","",(VLOOKUP(D963,'ENTER your residents names, etc'!$B$7:$C$256,2,FALSE)))</f>
        <v/>
      </c>
      <c r="F963" s="115"/>
      <c r="G963" s="116" t="str">
        <f t="shared" si="78"/>
        <v/>
      </c>
      <c r="H963" s="117" t="str">
        <f t="shared" si="79"/>
        <v/>
      </c>
      <c r="I963" s="118" t="str">
        <f t="shared" ref="I963:I1026" si="82">IF(F963="","",DATE(YEAR(F963),MONTH(F963),1))</f>
        <v/>
      </c>
      <c r="J963" s="119" t="str">
        <f>IF('Falls Diary'!F963="","",IF(AND('Falls Diary'!F963&gt;=Graphs!$C$13,'Falls Diary'!F963&lt;=Graphs!$C$14),"yes","no"))</f>
        <v/>
      </c>
      <c r="K963" s="119" t="str">
        <f>IF('Falls Diary'!F963="","",(IF(Graphs!$C$15="all","yes",(IF(Graphs!$C$15=Table6[[#This Row],[Resident''s name]],"yes","no")))))</f>
        <v/>
      </c>
      <c r="L963" s="119" t="str">
        <f t="shared" si="80"/>
        <v/>
      </c>
      <c r="M963" s="120"/>
      <c r="N963" s="121" t="str">
        <f t="shared" si="81"/>
        <v/>
      </c>
      <c r="O963" s="113"/>
      <c r="P963" s="128"/>
      <c r="Q963" s="125"/>
      <c r="R963" s="83"/>
      <c r="S963" s="125"/>
      <c r="T963" s="83"/>
      <c r="U963" s="83"/>
      <c r="V963" s="83"/>
      <c r="W963" s="125"/>
      <c r="X963" s="63"/>
      <c r="Y963" s="125"/>
      <c r="Z963" s="125"/>
      <c r="AA963" s="126"/>
    </row>
    <row r="964" spans="1:27">
      <c r="A964" s="112"/>
      <c r="B964" s="83"/>
      <c r="C964" s="83"/>
      <c r="D964" s="191" t="s">
        <v>150</v>
      </c>
      <c r="E964" s="114" t="str">
        <f>IF(D964="","",(VLOOKUP(D964,'ENTER your residents names, etc'!$B$7:$C$256,2,FALSE)))</f>
        <v/>
      </c>
      <c r="F964" s="115"/>
      <c r="G964" s="116" t="str">
        <f t="shared" si="78"/>
        <v/>
      </c>
      <c r="H964" s="117" t="str">
        <f t="shared" si="79"/>
        <v/>
      </c>
      <c r="I964" s="118" t="str">
        <f t="shared" si="82"/>
        <v/>
      </c>
      <c r="J964" s="119" t="str">
        <f>IF('Falls Diary'!F964="","",IF(AND('Falls Diary'!F964&gt;=Graphs!$C$13,'Falls Diary'!F964&lt;=Graphs!$C$14),"yes","no"))</f>
        <v/>
      </c>
      <c r="K964" s="119" t="str">
        <f>IF('Falls Diary'!F964="","",(IF(Graphs!$C$15="all","yes",(IF(Graphs!$C$15=Table6[[#This Row],[Resident''s name]],"yes","no")))))</f>
        <v/>
      </c>
      <c r="L964" s="119" t="str">
        <f t="shared" si="80"/>
        <v/>
      </c>
      <c r="M964" s="120"/>
      <c r="N964" s="121" t="str">
        <f t="shared" si="81"/>
        <v/>
      </c>
      <c r="O964" s="113"/>
      <c r="P964" s="128"/>
      <c r="Q964" s="125"/>
      <c r="R964" s="83"/>
      <c r="S964" s="125"/>
      <c r="T964" s="83"/>
      <c r="U964" s="83"/>
      <c r="V964" s="83"/>
      <c r="W964" s="125"/>
      <c r="X964" s="63"/>
      <c r="Y964" s="125"/>
      <c r="Z964" s="125"/>
      <c r="AA964" s="126"/>
    </row>
    <row r="965" spans="1:27">
      <c r="A965" s="112"/>
      <c r="B965" s="83"/>
      <c r="C965" s="83"/>
      <c r="D965" s="191" t="s">
        <v>150</v>
      </c>
      <c r="E965" s="114" t="str">
        <f>IF(D965="","",(VLOOKUP(D965,'ENTER your residents names, etc'!$B$7:$C$256,2,FALSE)))</f>
        <v/>
      </c>
      <c r="F965" s="115"/>
      <c r="G965" s="116" t="str">
        <f t="shared" si="78"/>
        <v/>
      </c>
      <c r="H965" s="117" t="str">
        <f t="shared" si="79"/>
        <v/>
      </c>
      <c r="I965" s="118" t="str">
        <f t="shared" si="82"/>
        <v/>
      </c>
      <c r="J965" s="119" t="str">
        <f>IF('Falls Diary'!F965="","",IF(AND('Falls Diary'!F965&gt;=Graphs!$C$13,'Falls Diary'!F965&lt;=Graphs!$C$14),"yes","no"))</f>
        <v/>
      </c>
      <c r="K965" s="119" t="str">
        <f>IF('Falls Diary'!F965="","",(IF(Graphs!$C$15="all","yes",(IF(Graphs!$C$15=Table6[[#This Row],[Resident''s name]],"yes","no")))))</f>
        <v/>
      </c>
      <c r="L965" s="119" t="str">
        <f t="shared" si="80"/>
        <v/>
      </c>
      <c r="M965" s="120"/>
      <c r="N965" s="121" t="str">
        <f t="shared" si="81"/>
        <v/>
      </c>
      <c r="O965" s="113"/>
      <c r="P965" s="128"/>
      <c r="Q965" s="125"/>
      <c r="R965" s="83"/>
      <c r="S965" s="125"/>
      <c r="T965" s="83"/>
      <c r="U965" s="83"/>
      <c r="V965" s="83"/>
      <c r="W965" s="125"/>
      <c r="X965" s="63"/>
      <c r="Y965" s="125"/>
      <c r="Z965" s="125"/>
      <c r="AA965" s="126"/>
    </row>
    <row r="966" spans="1:27">
      <c r="A966" s="112"/>
      <c r="B966" s="83"/>
      <c r="C966" s="83"/>
      <c r="D966" s="191" t="s">
        <v>150</v>
      </c>
      <c r="E966" s="114" t="str">
        <f>IF(D966="","",(VLOOKUP(D966,'ENTER your residents names, etc'!$B$7:$C$256,2,FALSE)))</f>
        <v/>
      </c>
      <c r="F966" s="115"/>
      <c r="G966" s="116" t="str">
        <f t="shared" si="78"/>
        <v/>
      </c>
      <c r="H966" s="117" t="str">
        <f t="shared" si="79"/>
        <v/>
      </c>
      <c r="I966" s="118" t="str">
        <f t="shared" si="82"/>
        <v/>
      </c>
      <c r="J966" s="119" t="str">
        <f>IF('Falls Diary'!F966="","",IF(AND('Falls Diary'!F966&gt;=Graphs!$C$13,'Falls Diary'!F966&lt;=Graphs!$C$14),"yes","no"))</f>
        <v/>
      </c>
      <c r="K966" s="119" t="str">
        <f>IF('Falls Diary'!F966="","",(IF(Graphs!$C$15="all","yes",(IF(Graphs!$C$15=Table6[[#This Row],[Resident''s name]],"yes","no")))))</f>
        <v/>
      </c>
      <c r="L966" s="119" t="str">
        <f t="shared" si="80"/>
        <v/>
      </c>
      <c r="M966" s="120"/>
      <c r="N966" s="121" t="str">
        <f t="shared" si="81"/>
        <v/>
      </c>
      <c r="O966" s="113"/>
      <c r="P966" s="128"/>
      <c r="Q966" s="125"/>
      <c r="R966" s="83"/>
      <c r="S966" s="125"/>
      <c r="T966" s="83"/>
      <c r="U966" s="83"/>
      <c r="V966" s="83"/>
      <c r="W966" s="125"/>
      <c r="X966" s="63"/>
      <c r="Y966" s="125"/>
      <c r="Z966" s="125"/>
      <c r="AA966" s="126"/>
    </row>
    <row r="967" spans="1:27">
      <c r="A967" s="112"/>
      <c r="B967" s="83"/>
      <c r="C967" s="83"/>
      <c r="D967" s="191" t="s">
        <v>150</v>
      </c>
      <c r="E967" s="114" t="str">
        <f>IF(D967="","",(VLOOKUP(D967,'ENTER your residents names, etc'!$B$7:$C$256,2,FALSE)))</f>
        <v/>
      </c>
      <c r="F967" s="115"/>
      <c r="G967" s="116" t="str">
        <f t="shared" si="78"/>
        <v/>
      </c>
      <c r="H967" s="117" t="str">
        <f t="shared" si="79"/>
        <v/>
      </c>
      <c r="I967" s="118" t="str">
        <f t="shared" si="82"/>
        <v/>
      </c>
      <c r="J967" s="119" t="str">
        <f>IF('Falls Diary'!F967="","",IF(AND('Falls Diary'!F967&gt;=Graphs!$C$13,'Falls Diary'!F967&lt;=Graphs!$C$14),"yes","no"))</f>
        <v/>
      </c>
      <c r="K967" s="119" t="str">
        <f>IF('Falls Diary'!F967="","",(IF(Graphs!$C$15="all","yes",(IF(Graphs!$C$15=Table6[[#This Row],[Resident''s name]],"yes","no")))))</f>
        <v/>
      </c>
      <c r="L967" s="119" t="str">
        <f t="shared" si="80"/>
        <v/>
      </c>
      <c r="M967" s="120"/>
      <c r="N967" s="121" t="str">
        <f t="shared" si="81"/>
        <v/>
      </c>
      <c r="O967" s="113"/>
      <c r="P967" s="128"/>
      <c r="Q967" s="125"/>
      <c r="R967" s="83"/>
      <c r="S967" s="125"/>
      <c r="T967" s="83"/>
      <c r="U967" s="83"/>
      <c r="V967" s="83"/>
      <c r="W967" s="125"/>
      <c r="X967" s="63"/>
      <c r="Y967" s="125"/>
      <c r="Z967" s="125"/>
      <c r="AA967" s="126"/>
    </row>
    <row r="968" spans="1:27">
      <c r="A968" s="112"/>
      <c r="B968" s="83"/>
      <c r="C968" s="83"/>
      <c r="D968" s="191" t="s">
        <v>150</v>
      </c>
      <c r="E968" s="114" t="str">
        <f>IF(D968="","",(VLOOKUP(D968,'ENTER your residents names, etc'!$B$7:$C$256,2,FALSE)))</f>
        <v/>
      </c>
      <c r="F968" s="115"/>
      <c r="G968" s="116" t="str">
        <f t="shared" si="78"/>
        <v/>
      </c>
      <c r="H968" s="117" t="str">
        <f t="shared" si="79"/>
        <v/>
      </c>
      <c r="I968" s="118" t="str">
        <f t="shared" si="82"/>
        <v/>
      </c>
      <c r="J968" s="119" t="str">
        <f>IF('Falls Diary'!F968="","",IF(AND('Falls Diary'!F968&gt;=Graphs!$C$13,'Falls Diary'!F968&lt;=Graphs!$C$14),"yes","no"))</f>
        <v/>
      </c>
      <c r="K968" s="119" t="str">
        <f>IF('Falls Diary'!F968="","",(IF(Graphs!$C$15="all","yes",(IF(Graphs!$C$15=Table6[[#This Row],[Resident''s name]],"yes","no")))))</f>
        <v/>
      </c>
      <c r="L968" s="119" t="str">
        <f t="shared" si="80"/>
        <v/>
      </c>
      <c r="M968" s="120"/>
      <c r="N968" s="121" t="str">
        <f t="shared" si="81"/>
        <v/>
      </c>
      <c r="O968" s="113"/>
      <c r="P968" s="128"/>
      <c r="Q968" s="125"/>
      <c r="R968" s="83"/>
      <c r="S968" s="125"/>
      <c r="T968" s="83"/>
      <c r="U968" s="83"/>
      <c r="V968" s="83"/>
      <c r="W968" s="125"/>
      <c r="X968" s="63"/>
      <c r="Y968" s="125"/>
      <c r="Z968" s="125"/>
      <c r="AA968" s="126"/>
    </row>
    <row r="969" spans="1:27">
      <c r="A969" s="112"/>
      <c r="B969" s="83"/>
      <c r="C969" s="83"/>
      <c r="D969" s="191" t="s">
        <v>150</v>
      </c>
      <c r="E969" s="114" t="str">
        <f>IF(D969="","",(VLOOKUP(D969,'ENTER your residents names, etc'!$B$7:$C$256,2,FALSE)))</f>
        <v/>
      </c>
      <c r="F969" s="115"/>
      <c r="G969" s="116" t="str">
        <f t="shared" si="78"/>
        <v/>
      </c>
      <c r="H969" s="117" t="str">
        <f t="shared" si="79"/>
        <v/>
      </c>
      <c r="I969" s="118" t="str">
        <f t="shared" si="82"/>
        <v/>
      </c>
      <c r="J969" s="119" t="str">
        <f>IF('Falls Diary'!F969="","",IF(AND('Falls Diary'!F969&gt;=Graphs!$C$13,'Falls Diary'!F969&lt;=Graphs!$C$14),"yes","no"))</f>
        <v/>
      </c>
      <c r="K969" s="119" t="str">
        <f>IF('Falls Diary'!F969="","",(IF(Graphs!$C$15="all","yes",(IF(Graphs!$C$15=Table6[[#This Row],[Resident''s name]],"yes","no")))))</f>
        <v/>
      </c>
      <c r="L969" s="119" t="str">
        <f t="shared" si="80"/>
        <v/>
      </c>
      <c r="M969" s="120"/>
      <c r="N969" s="121" t="str">
        <f t="shared" si="81"/>
        <v/>
      </c>
      <c r="O969" s="113"/>
      <c r="P969" s="128"/>
      <c r="Q969" s="125"/>
      <c r="R969" s="83"/>
      <c r="S969" s="125"/>
      <c r="T969" s="83"/>
      <c r="U969" s="83"/>
      <c r="V969" s="83"/>
      <c r="W969" s="125"/>
      <c r="X969" s="63"/>
      <c r="Y969" s="125"/>
      <c r="Z969" s="125"/>
      <c r="AA969" s="126"/>
    </row>
    <row r="970" spans="1:27">
      <c r="A970" s="112"/>
      <c r="B970" s="83"/>
      <c r="C970" s="83"/>
      <c r="D970" s="191" t="s">
        <v>150</v>
      </c>
      <c r="E970" s="114" t="str">
        <f>IF(D970="","",(VLOOKUP(D970,'ENTER your residents names, etc'!$B$7:$C$256,2,FALSE)))</f>
        <v/>
      </c>
      <c r="F970" s="115"/>
      <c r="G970" s="116" t="str">
        <f t="shared" si="78"/>
        <v/>
      </c>
      <c r="H970" s="117" t="str">
        <f t="shared" si="79"/>
        <v/>
      </c>
      <c r="I970" s="118" t="str">
        <f t="shared" si="82"/>
        <v/>
      </c>
      <c r="J970" s="119" t="str">
        <f>IF('Falls Diary'!F970="","",IF(AND('Falls Diary'!F970&gt;=Graphs!$C$13,'Falls Diary'!F970&lt;=Graphs!$C$14),"yes","no"))</f>
        <v/>
      </c>
      <c r="K970" s="119" t="str">
        <f>IF('Falls Diary'!F970="","",(IF(Graphs!$C$15="all","yes",(IF(Graphs!$C$15=Table6[[#This Row],[Resident''s name]],"yes","no")))))</f>
        <v/>
      </c>
      <c r="L970" s="119" t="str">
        <f t="shared" si="80"/>
        <v/>
      </c>
      <c r="M970" s="120"/>
      <c r="N970" s="121" t="str">
        <f t="shared" si="81"/>
        <v/>
      </c>
      <c r="O970" s="113"/>
      <c r="P970" s="128"/>
      <c r="Q970" s="125"/>
      <c r="R970" s="83"/>
      <c r="S970" s="125"/>
      <c r="T970" s="83"/>
      <c r="U970" s="83"/>
      <c r="V970" s="83"/>
      <c r="W970" s="125"/>
      <c r="X970" s="63"/>
      <c r="Y970" s="125"/>
      <c r="Z970" s="125"/>
      <c r="AA970" s="126"/>
    </row>
    <row r="971" spans="1:27">
      <c r="A971" s="112"/>
      <c r="B971" s="83"/>
      <c r="C971" s="83"/>
      <c r="D971" s="191" t="s">
        <v>150</v>
      </c>
      <c r="E971" s="114" t="str">
        <f>IF(D971="","",(VLOOKUP(D971,'ENTER your residents names, etc'!$B$7:$C$256,2,FALSE)))</f>
        <v/>
      </c>
      <c r="F971" s="115"/>
      <c r="G971" s="116" t="str">
        <f t="shared" si="78"/>
        <v/>
      </c>
      <c r="H971" s="117" t="str">
        <f t="shared" si="79"/>
        <v/>
      </c>
      <c r="I971" s="118" t="str">
        <f t="shared" si="82"/>
        <v/>
      </c>
      <c r="J971" s="119" t="str">
        <f>IF('Falls Diary'!F971="","",IF(AND('Falls Diary'!F971&gt;=Graphs!$C$13,'Falls Diary'!F971&lt;=Graphs!$C$14),"yes","no"))</f>
        <v/>
      </c>
      <c r="K971" s="119" t="str">
        <f>IF('Falls Diary'!F971="","",(IF(Graphs!$C$15="all","yes",(IF(Graphs!$C$15=Table6[[#This Row],[Resident''s name]],"yes","no")))))</f>
        <v/>
      </c>
      <c r="L971" s="119" t="str">
        <f t="shared" si="80"/>
        <v/>
      </c>
      <c r="M971" s="120"/>
      <c r="N971" s="121" t="str">
        <f t="shared" si="81"/>
        <v/>
      </c>
      <c r="O971" s="113"/>
      <c r="P971" s="128"/>
      <c r="Q971" s="125"/>
      <c r="R971" s="83"/>
      <c r="S971" s="125"/>
      <c r="T971" s="83"/>
      <c r="U971" s="83"/>
      <c r="V971" s="83"/>
      <c r="W971" s="125"/>
      <c r="X971" s="63"/>
      <c r="Y971" s="125"/>
      <c r="Z971" s="125"/>
      <c r="AA971" s="126"/>
    </row>
    <row r="972" spans="1:27">
      <c r="A972" s="112"/>
      <c r="B972" s="83"/>
      <c r="C972" s="83"/>
      <c r="D972" s="191" t="s">
        <v>150</v>
      </c>
      <c r="E972" s="114" t="str">
        <f>IF(D972="","",(VLOOKUP(D972,'ENTER your residents names, etc'!$B$7:$C$256,2,FALSE)))</f>
        <v/>
      </c>
      <c r="F972" s="115"/>
      <c r="G972" s="116" t="str">
        <f t="shared" si="78"/>
        <v/>
      </c>
      <c r="H972" s="117" t="str">
        <f t="shared" si="79"/>
        <v/>
      </c>
      <c r="I972" s="118" t="str">
        <f t="shared" si="82"/>
        <v/>
      </c>
      <c r="J972" s="119" t="str">
        <f>IF('Falls Diary'!F972="","",IF(AND('Falls Diary'!F972&gt;=Graphs!$C$13,'Falls Diary'!F972&lt;=Graphs!$C$14),"yes","no"))</f>
        <v/>
      </c>
      <c r="K972" s="119" t="str">
        <f>IF('Falls Diary'!F972="","",(IF(Graphs!$C$15="all","yes",(IF(Graphs!$C$15=Table6[[#This Row],[Resident''s name]],"yes","no")))))</f>
        <v/>
      </c>
      <c r="L972" s="119" t="str">
        <f t="shared" si="80"/>
        <v/>
      </c>
      <c r="M972" s="120"/>
      <c r="N972" s="121" t="str">
        <f t="shared" si="81"/>
        <v/>
      </c>
      <c r="O972" s="113"/>
      <c r="P972" s="128"/>
      <c r="Q972" s="125"/>
      <c r="R972" s="83"/>
      <c r="S972" s="125"/>
      <c r="T972" s="83"/>
      <c r="U972" s="83"/>
      <c r="V972" s="83"/>
      <c r="W972" s="125"/>
      <c r="X972" s="63"/>
      <c r="Y972" s="125"/>
      <c r="Z972" s="125"/>
      <c r="AA972" s="126"/>
    </row>
    <row r="973" spans="1:27">
      <c r="A973" s="112"/>
      <c r="B973" s="83"/>
      <c r="C973" s="83"/>
      <c r="D973" s="191" t="s">
        <v>150</v>
      </c>
      <c r="E973" s="114" t="str">
        <f>IF(D973="","",(VLOOKUP(D973,'ENTER your residents names, etc'!$B$7:$C$256,2,FALSE)))</f>
        <v/>
      </c>
      <c r="F973" s="115"/>
      <c r="G973" s="116" t="str">
        <f t="shared" si="78"/>
        <v/>
      </c>
      <c r="H973" s="117" t="str">
        <f t="shared" si="79"/>
        <v/>
      </c>
      <c r="I973" s="118" t="str">
        <f t="shared" si="82"/>
        <v/>
      </c>
      <c r="J973" s="119" t="str">
        <f>IF('Falls Diary'!F973="","",IF(AND('Falls Diary'!F973&gt;=Graphs!$C$13,'Falls Diary'!F973&lt;=Graphs!$C$14),"yes","no"))</f>
        <v/>
      </c>
      <c r="K973" s="119" t="str">
        <f>IF('Falls Diary'!F973="","",(IF(Graphs!$C$15="all","yes",(IF(Graphs!$C$15=Table6[[#This Row],[Resident''s name]],"yes","no")))))</f>
        <v/>
      </c>
      <c r="L973" s="119" t="str">
        <f t="shared" si="80"/>
        <v/>
      </c>
      <c r="M973" s="120"/>
      <c r="N973" s="121" t="str">
        <f t="shared" si="81"/>
        <v/>
      </c>
      <c r="O973" s="113"/>
      <c r="P973" s="128"/>
      <c r="Q973" s="125"/>
      <c r="R973" s="83"/>
      <c r="S973" s="125"/>
      <c r="T973" s="83"/>
      <c r="U973" s="83"/>
      <c r="V973" s="83"/>
      <c r="W973" s="125"/>
      <c r="X973" s="63"/>
      <c r="Y973" s="125"/>
      <c r="Z973" s="125"/>
      <c r="AA973" s="126"/>
    </row>
    <row r="974" spans="1:27">
      <c r="A974" s="112"/>
      <c r="B974" s="83"/>
      <c r="C974" s="83"/>
      <c r="D974" s="191" t="s">
        <v>150</v>
      </c>
      <c r="E974" s="114" t="str">
        <f>IF(D974="","",(VLOOKUP(D974,'ENTER your residents names, etc'!$B$7:$C$256,2,FALSE)))</f>
        <v/>
      </c>
      <c r="F974" s="115"/>
      <c r="G974" s="116" t="str">
        <f t="shared" si="78"/>
        <v/>
      </c>
      <c r="H974" s="117" t="str">
        <f t="shared" si="79"/>
        <v/>
      </c>
      <c r="I974" s="118" t="str">
        <f t="shared" si="82"/>
        <v/>
      </c>
      <c r="J974" s="119" t="str">
        <f>IF('Falls Diary'!F974="","",IF(AND('Falls Diary'!F974&gt;=Graphs!$C$13,'Falls Diary'!F974&lt;=Graphs!$C$14),"yes","no"))</f>
        <v/>
      </c>
      <c r="K974" s="119" t="str">
        <f>IF('Falls Diary'!F974="","",(IF(Graphs!$C$15="all","yes",(IF(Graphs!$C$15=Table6[[#This Row],[Resident''s name]],"yes","no")))))</f>
        <v/>
      </c>
      <c r="L974" s="119" t="str">
        <f t="shared" si="80"/>
        <v/>
      </c>
      <c r="M974" s="120"/>
      <c r="N974" s="121" t="str">
        <f t="shared" si="81"/>
        <v/>
      </c>
      <c r="O974" s="113"/>
      <c r="P974" s="128"/>
      <c r="Q974" s="125"/>
      <c r="R974" s="83"/>
      <c r="S974" s="125"/>
      <c r="T974" s="83"/>
      <c r="U974" s="83"/>
      <c r="V974" s="83"/>
      <c r="W974" s="125"/>
      <c r="X974" s="63"/>
      <c r="Y974" s="125"/>
      <c r="Z974" s="125"/>
      <c r="AA974" s="126"/>
    </row>
    <row r="975" spans="1:27">
      <c r="A975" s="112"/>
      <c r="B975" s="83"/>
      <c r="C975" s="83"/>
      <c r="D975" s="191" t="s">
        <v>150</v>
      </c>
      <c r="E975" s="114" t="str">
        <f>IF(D975="","",(VLOOKUP(D975,'ENTER your residents names, etc'!$B$7:$C$256,2,FALSE)))</f>
        <v/>
      </c>
      <c r="F975" s="115"/>
      <c r="G975" s="116" t="str">
        <f t="shared" si="78"/>
        <v/>
      </c>
      <c r="H975" s="117" t="str">
        <f t="shared" si="79"/>
        <v/>
      </c>
      <c r="I975" s="118" t="str">
        <f t="shared" si="82"/>
        <v/>
      </c>
      <c r="J975" s="119" t="str">
        <f>IF('Falls Diary'!F975="","",IF(AND('Falls Diary'!F975&gt;=Graphs!$C$13,'Falls Diary'!F975&lt;=Graphs!$C$14),"yes","no"))</f>
        <v/>
      </c>
      <c r="K975" s="119" t="str">
        <f>IF('Falls Diary'!F975="","",(IF(Graphs!$C$15="all","yes",(IF(Graphs!$C$15=Table6[[#This Row],[Resident''s name]],"yes","no")))))</f>
        <v/>
      </c>
      <c r="L975" s="119" t="str">
        <f t="shared" si="80"/>
        <v/>
      </c>
      <c r="M975" s="120"/>
      <c r="N975" s="121" t="str">
        <f t="shared" si="81"/>
        <v/>
      </c>
      <c r="O975" s="113"/>
      <c r="P975" s="128"/>
      <c r="Q975" s="125"/>
      <c r="R975" s="83"/>
      <c r="S975" s="125"/>
      <c r="T975" s="83"/>
      <c r="U975" s="83"/>
      <c r="V975" s="83"/>
      <c r="W975" s="125"/>
      <c r="X975" s="63"/>
      <c r="Y975" s="125"/>
      <c r="Z975" s="125"/>
      <c r="AA975" s="126"/>
    </row>
    <row r="976" spans="1:27">
      <c r="A976" s="112"/>
      <c r="B976" s="83"/>
      <c r="C976" s="83"/>
      <c r="D976" s="191" t="s">
        <v>150</v>
      </c>
      <c r="E976" s="114" t="str">
        <f>IF(D976="","",(VLOOKUP(D976,'ENTER your residents names, etc'!$B$7:$C$256,2,FALSE)))</f>
        <v/>
      </c>
      <c r="F976" s="115"/>
      <c r="G976" s="116" t="str">
        <f t="shared" si="78"/>
        <v/>
      </c>
      <c r="H976" s="117" t="str">
        <f t="shared" si="79"/>
        <v/>
      </c>
      <c r="I976" s="118" t="str">
        <f t="shared" si="82"/>
        <v/>
      </c>
      <c r="J976" s="119" t="str">
        <f>IF('Falls Diary'!F976="","",IF(AND('Falls Diary'!F976&gt;=Graphs!$C$13,'Falls Diary'!F976&lt;=Graphs!$C$14),"yes","no"))</f>
        <v/>
      </c>
      <c r="K976" s="119" t="str">
        <f>IF('Falls Diary'!F976="","",(IF(Graphs!$C$15="all","yes",(IF(Graphs!$C$15=Table6[[#This Row],[Resident''s name]],"yes","no")))))</f>
        <v/>
      </c>
      <c r="L976" s="119" t="str">
        <f t="shared" si="80"/>
        <v/>
      </c>
      <c r="M976" s="120"/>
      <c r="N976" s="121" t="str">
        <f t="shared" si="81"/>
        <v/>
      </c>
      <c r="O976" s="113"/>
      <c r="P976" s="128"/>
      <c r="Q976" s="125"/>
      <c r="R976" s="83"/>
      <c r="S976" s="125"/>
      <c r="T976" s="83"/>
      <c r="U976" s="83"/>
      <c r="V976" s="83"/>
      <c r="W976" s="125"/>
      <c r="X976" s="63"/>
      <c r="Y976" s="125"/>
      <c r="Z976" s="125"/>
      <c r="AA976" s="126"/>
    </row>
    <row r="977" spans="1:27">
      <c r="A977" s="112"/>
      <c r="B977" s="83"/>
      <c r="C977" s="83"/>
      <c r="D977" s="191" t="s">
        <v>150</v>
      </c>
      <c r="E977" s="114" t="str">
        <f>IF(D977="","",(VLOOKUP(D977,'ENTER your residents names, etc'!$B$7:$C$256,2,FALSE)))</f>
        <v/>
      </c>
      <c r="F977" s="115"/>
      <c r="G977" s="116" t="str">
        <f t="shared" si="78"/>
        <v/>
      </c>
      <c r="H977" s="117" t="str">
        <f t="shared" si="79"/>
        <v/>
      </c>
      <c r="I977" s="118" t="str">
        <f t="shared" si="82"/>
        <v/>
      </c>
      <c r="J977" s="119" t="str">
        <f>IF('Falls Diary'!F977="","",IF(AND('Falls Diary'!F977&gt;=Graphs!$C$13,'Falls Diary'!F977&lt;=Graphs!$C$14),"yes","no"))</f>
        <v/>
      </c>
      <c r="K977" s="119" t="str">
        <f>IF('Falls Diary'!F977="","",(IF(Graphs!$C$15="all","yes",(IF(Graphs!$C$15=Table6[[#This Row],[Resident''s name]],"yes","no")))))</f>
        <v/>
      </c>
      <c r="L977" s="119" t="str">
        <f t="shared" si="80"/>
        <v/>
      </c>
      <c r="M977" s="120"/>
      <c r="N977" s="121" t="str">
        <f t="shared" si="81"/>
        <v/>
      </c>
      <c r="O977" s="113"/>
      <c r="P977" s="128"/>
      <c r="Q977" s="125"/>
      <c r="R977" s="83"/>
      <c r="S977" s="125"/>
      <c r="T977" s="83"/>
      <c r="U977" s="83"/>
      <c r="V977" s="83"/>
      <c r="W977" s="125"/>
      <c r="X977" s="63"/>
      <c r="Y977" s="125"/>
      <c r="Z977" s="125"/>
      <c r="AA977" s="126"/>
    </row>
    <row r="978" spans="1:27">
      <c r="A978" s="112"/>
      <c r="B978" s="83"/>
      <c r="C978" s="83"/>
      <c r="D978" s="191" t="s">
        <v>150</v>
      </c>
      <c r="E978" s="114" t="str">
        <f>IF(D978="","",(VLOOKUP(D978,'ENTER your residents names, etc'!$B$7:$C$256,2,FALSE)))</f>
        <v/>
      </c>
      <c r="F978" s="115"/>
      <c r="G978" s="116" t="str">
        <f t="shared" si="78"/>
        <v/>
      </c>
      <c r="H978" s="117" t="str">
        <f t="shared" si="79"/>
        <v/>
      </c>
      <c r="I978" s="118" t="str">
        <f t="shared" si="82"/>
        <v/>
      </c>
      <c r="J978" s="119" t="str">
        <f>IF('Falls Diary'!F978="","",IF(AND('Falls Diary'!F978&gt;=Graphs!$C$13,'Falls Diary'!F978&lt;=Graphs!$C$14),"yes","no"))</f>
        <v/>
      </c>
      <c r="K978" s="119" t="str">
        <f>IF('Falls Diary'!F978="","",(IF(Graphs!$C$15="all","yes",(IF(Graphs!$C$15=Table6[[#This Row],[Resident''s name]],"yes","no")))))</f>
        <v/>
      </c>
      <c r="L978" s="119" t="str">
        <f t="shared" si="80"/>
        <v/>
      </c>
      <c r="M978" s="120"/>
      <c r="N978" s="121" t="str">
        <f t="shared" si="81"/>
        <v/>
      </c>
      <c r="O978" s="113"/>
      <c r="P978" s="128"/>
      <c r="Q978" s="125"/>
      <c r="R978" s="83"/>
      <c r="S978" s="125"/>
      <c r="T978" s="83"/>
      <c r="U978" s="83"/>
      <c r="V978" s="83"/>
      <c r="W978" s="125"/>
      <c r="X978" s="63"/>
      <c r="Y978" s="125"/>
      <c r="Z978" s="125"/>
      <c r="AA978" s="126"/>
    </row>
    <row r="979" spans="1:27">
      <c r="A979" s="112"/>
      <c r="B979" s="83"/>
      <c r="C979" s="83"/>
      <c r="D979" s="191" t="s">
        <v>150</v>
      </c>
      <c r="E979" s="114" t="str">
        <f>IF(D979="","",(VLOOKUP(D979,'ENTER your residents names, etc'!$B$7:$C$256,2,FALSE)))</f>
        <v/>
      </c>
      <c r="F979" s="115"/>
      <c r="G979" s="116" t="str">
        <f t="shared" si="78"/>
        <v/>
      </c>
      <c r="H979" s="117" t="str">
        <f t="shared" si="79"/>
        <v/>
      </c>
      <c r="I979" s="118" t="str">
        <f t="shared" si="82"/>
        <v/>
      </c>
      <c r="J979" s="119" t="str">
        <f>IF('Falls Diary'!F979="","",IF(AND('Falls Diary'!F979&gt;=Graphs!$C$13,'Falls Diary'!F979&lt;=Graphs!$C$14),"yes","no"))</f>
        <v/>
      </c>
      <c r="K979" s="119" t="str">
        <f>IF('Falls Diary'!F979="","",(IF(Graphs!$C$15="all","yes",(IF(Graphs!$C$15=Table6[[#This Row],[Resident''s name]],"yes","no")))))</f>
        <v/>
      </c>
      <c r="L979" s="119" t="str">
        <f t="shared" si="80"/>
        <v/>
      </c>
      <c r="M979" s="120"/>
      <c r="N979" s="121" t="str">
        <f t="shared" si="81"/>
        <v/>
      </c>
      <c r="O979" s="113"/>
      <c r="P979" s="128"/>
      <c r="Q979" s="125"/>
      <c r="R979" s="83"/>
      <c r="S979" s="125"/>
      <c r="T979" s="83"/>
      <c r="U979" s="83"/>
      <c r="V979" s="83"/>
      <c r="W979" s="125"/>
      <c r="X979" s="63"/>
      <c r="Y979" s="125"/>
      <c r="Z979" s="125"/>
      <c r="AA979" s="126"/>
    </row>
    <row r="980" spans="1:27">
      <c r="A980" s="112"/>
      <c r="B980" s="83"/>
      <c r="C980" s="83"/>
      <c r="D980" s="191" t="s">
        <v>150</v>
      </c>
      <c r="E980" s="114" t="str">
        <f>IF(D980="","",(VLOOKUP(D980,'ENTER your residents names, etc'!$B$7:$C$256,2,FALSE)))</f>
        <v/>
      </c>
      <c r="F980" s="115"/>
      <c r="G980" s="116" t="str">
        <f t="shared" si="78"/>
        <v/>
      </c>
      <c r="H980" s="117" t="str">
        <f t="shared" si="79"/>
        <v/>
      </c>
      <c r="I980" s="118" t="str">
        <f t="shared" si="82"/>
        <v/>
      </c>
      <c r="J980" s="119" t="str">
        <f>IF('Falls Diary'!F980="","",IF(AND('Falls Diary'!F980&gt;=Graphs!$C$13,'Falls Diary'!F980&lt;=Graphs!$C$14),"yes","no"))</f>
        <v/>
      </c>
      <c r="K980" s="119" t="str">
        <f>IF('Falls Diary'!F980="","",(IF(Graphs!$C$15="all","yes",(IF(Graphs!$C$15=Table6[[#This Row],[Resident''s name]],"yes","no")))))</f>
        <v/>
      </c>
      <c r="L980" s="119" t="str">
        <f t="shared" si="80"/>
        <v/>
      </c>
      <c r="M980" s="120"/>
      <c r="N980" s="121" t="str">
        <f t="shared" si="81"/>
        <v/>
      </c>
      <c r="O980" s="113"/>
      <c r="P980" s="128"/>
      <c r="Q980" s="125"/>
      <c r="R980" s="83"/>
      <c r="S980" s="125"/>
      <c r="T980" s="83"/>
      <c r="U980" s="83"/>
      <c r="V980" s="83"/>
      <c r="W980" s="125"/>
      <c r="X980" s="63"/>
      <c r="Y980" s="125"/>
      <c r="Z980" s="125"/>
      <c r="AA980" s="126"/>
    </row>
    <row r="981" spans="1:27">
      <c r="A981" s="112"/>
      <c r="B981" s="83"/>
      <c r="C981" s="83"/>
      <c r="D981" s="191" t="s">
        <v>150</v>
      </c>
      <c r="E981" s="114" t="str">
        <f>IF(D981="","",(VLOOKUP(D981,'ENTER your residents names, etc'!$B$7:$C$256,2,FALSE)))</f>
        <v/>
      </c>
      <c r="F981" s="115"/>
      <c r="G981" s="116" t="str">
        <f t="shared" si="78"/>
        <v/>
      </c>
      <c r="H981" s="117" t="str">
        <f t="shared" si="79"/>
        <v/>
      </c>
      <c r="I981" s="118" t="str">
        <f t="shared" si="82"/>
        <v/>
      </c>
      <c r="J981" s="119" t="str">
        <f>IF('Falls Diary'!F981="","",IF(AND('Falls Diary'!F981&gt;=Graphs!$C$13,'Falls Diary'!F981&lt;=Graphs!$C$14),"yes","no"))</f>
        <v/>
      </c>
      <c r="K981" s="119" t="str">
        <f>IF('Falls Diary'!F981="","",(IF(Graphs!$C$15="all","yes",(IF(Graphs!$C$15=Table6[[#This Row],[Resident''s name]],"yes","no")))))</f>
        <v/>
      </c>
      <c r="L981" s="119" t="str">
        <f t="shared" si="80"/>
        <v/>
      </c>
      <c r="M981" s="120"/>
      <c r="N981" s="121" t="str">
        <f t="shared" si="81"/>
        <v/>
      </c>
      <c r="O981" s="113"/>
      <c r="P981" s="128"/>
      <c r="Q981" s="125"/>
      <c r="R981" s="83"/>
      <c r="S981" s="125"/>
      <c r="T981" s="83"/>
      <c r="U981" s="83"/>
      <c r="V981" s="83"/>
      <c r="W981" s="125"/>
      <c r="X981" s="63"/>
      <c r="Y981" s="125"/>
      <c r="Z981" s="125"/>
      <c r="AA981" s="126"/>
    </row>
    <row r="982" spans="1:27">
      <c r="A982" s="112"/>
      <c r="B982" s="83"/>
      <c r="C982" s="83"/>
      <c r="D982" s="191" t="s">
        <v>150</v>
      </c>
      <c r="E982" s="114" t="str">
        <f>IF(D982="","",(VLOOKUP(D982,'ENTER your residents names, etc'!$B$7:$C$256,2,FALSE)))</f>
        <v/>
      </c>
      <c r="F982" s="115"/>
      <c r="G982" s="116" t="str">
        <f t="shared" si="78"/>
        <v/>
      </c>
      <c r="H982" s="117" t="str">
        <f t="shared" si="79"/>
        <v/>
      </c>
      <c r="I982" s="118" t="str">
        <f t="shared" si="82"/>
        <v/>
      </c>
      <c r="J982" s="119" t="str">
        <f>IF('Falls Diary'!F982="","",IF(AND('Falls Diary'!F982&gt;=Graphs!$C$13,'Falls Diary'!F982&lt;=Graphs!$C$14),"yes","no"))</f>
        <v/>
      </c>
      <c r="K982" s="119" t="str">
        <f>IF('Falls Diary'!F982="","",(IF(Graphs!$C$15="all","yes",(IF(Graphs!$C$15=Table6[[#This Row],[Resident''s name]],"yes","no")))))</f>
        <v/>
      </c>
      <c r="L982" s="119" t="str">
        <f t="shared" si="80"/>
        <v/>
      </c>
      <c r="M982" s="120"/>
      <c r="N982" s="121" t="str">
        <f t="shared" si="81"/>
        <v/>
      </c>
      <c r="O982" s="113"/>
      <c r="P982" s="128"/>
      <c r="Q982" s="125"/>
      <c r="R982" s="83"/>
      <c r="S982" s="125"/>
      <c r="T982" s="83"/>
      <c r="U982" s="83"/>
      <c r="V982" s="83"/>
      <c r="W982" s="125"/>
      <c r="X982" s="63"/>
      <c r="Y982" s="125"/>
      <c r="Z982" s="125"/>
      <c r="AA982" s="126"/>
    </row>
    <row r="983" spans="1:27">
      <c r="A983" s="112"/>
      <c r="B983" s="83"/>
      <c r="C983" s="83"/>
      <c r="D983" s="191" t="s">
        <v>150</v>
      </c>
      <c r="E983" s="114" t="str">
        <f>IF(D983="","",(VLOOKUP(D983,'ENTER your residents names, etc'!$B$7:$C$256,2,FALSE)))</f>
        <v/>
      </c>
      <c r="F983" s="115"/>
      <c r="G983" s="116" t="str">
        <f t="shared" si="78"/>
        <v/>
      </c>
      <c r="H983" s="117" t="str">
        <f t="shared" si="79"/>
        <v/>
      </c>
      <c r="I983" s="118" t="str">
        <f t="shared" si="82"/>
        <v/>
      </c>
      <c r="J983" s="119" t="str">
        <f>IF('Falls Diary'!F983="","",IF(AND('Falls Diary'!F983&gt;=Graphs!$C$13,'Falls Diary'!F983&lt;=Graphs!$C$14),"yes","no"))</f>
        <v/>
      </c>
      <c r="K983" s="119" t="str">
        <f>IF('Falls Diary'!F983="","",(IF(Graphs!$C$15="all","yes",(IF(Graphs!$C$15=Table6[[#This Row],[Resident''s name]],"yes","no")))))</f>
        <v/>
      </c>
      <c r="L983" s="119" t="str">
        <f t="shared" si="80"/>
        <v/>
      </c>
      <c r="M983" s="120"/>
      <c r="N983" s="121" t="str">
        <f t="shared" si="81"/>
        <v/>
      </c>
      <c r="O983" s="113"/>
      <c r="P983" s="128"/>
      <c r="Q983" s="125"/>
      <c r="R983" s="83"/>
      <c r="S983" s="125"/>
      <c r="T983" s="83"/>
      <c r="U983" s="83"/>
      <c r="V983" s="83"/>
      <c r="W983" s="125"/>
      <c r="X983" s="63"/>
      <c r="Y983" s="125"/>
      <c r="Z983" s="125"/>
      <c r="AA983" s="126"/>
    </row>
    <row r="984" spans="1:27">
      <c r="A984" s="112"/>
      <c r="B984" s="83"/>
      <c r="C984" s="83"/>
      <c r="D984" s="191" t="s">
        <v>150</v>
      </c>
      <c r="E984" s="114" t="str">
        <f>IF(D984="","",(VLOOKUP(D984,'ENTER your residents names, etc'!$B$7:$C$256,2,FALSE)))</f>
        <v/>
      </c>
      <c r="F984" s="115"/>
      <c r="G984" s="116" t="str">
        <f t="shared" si="78"/>
        <v/>
      </c>
      <c r="H984" s="117" t="str">
        <f t="shared" si="79"/>
        <v/>
      </c>
      <c r="I984" s="118" t="str">
        <f t="shared" si="82"/>
        <v/>
      </c>
      <c r="J984" s="119" t="str">
        <f>IF('Falls Diary'!F984="","",IF(AND('Falls Diary'!F984&gt;=Graphs!$C$13,'Falls Diary'!F984&lt;=Graphs!$C$14),"yes","no"))</f>
        <v/>
      </c>
      <c r="K984" s="119" t="str">
        <f>IF('Falls Diary'!F984="","",(IF(Graphs!$C$15="all","yes",(IF(Graphs!$C$15=Table6[[#This Row],[Resident''s name]],"yes","no")))))</f>
        <v/>
      </c>
      <c r="L984" s="119" t="str">
        <f t="shared" si="80"/>
        <v/>
      </c>
      <c r="M984" s="120"/>
      <c r="N984" s="121" t="str">
        <f t="shared" si="81"/>
        <v/>
      </c>
      <c r="O984" s="113"/>
      <c r="P984" s="128"/>
      <c r="Q984" s="125"/>
      <c r="R984" s="83"/>
      <c r="S984" s="125"/>
      <c r="T984" s="83"/>
      <c r="U984" s="83"/>
      <c r="V984" s="83"/>
      <c r="W984" s="125"/>
      <c r="X984" s="63"/>
      <c r="Y984" s="125"/>
      <c r="Z984" s="125"/>
      <c r="AA984" s="126"/>
    </row>
    <row r="985" spans="1:27">
      <c r="A985" s="112"/>
      <c r="B985" s="83"/>
      <c r="C985" s="83"/>
      <c r="D985" s="191" t="s">
        <v>150</v>
      </c>
      <c r="E985" s="114" t="str">
        <f>IF(D985="","",(VLOOKUP(D985,'ENTER your residents names, etc'!$B$7:$C$256,2,FALSE)))</f>
        <v/>
      </c>
      <c r="F985" s="115"/>
      <c r="G985" s="116" t="str">
        <f t="shared" si="78"/>
        <v/>
      </c>
      <c r="H985" s="117" t="str">
        <f t="shared" si="79"/>
        <v/>
      </c>
      <c r="I985" s="118" t="str">
        <f t="shared" si="82"/>
        <v/>
      </c>
      <c r="J985" s="119" t="str">
        <f>IF('Falls Diary'!F985="","",IF(AND('Falls Diary'!F985&gt;=Graphs!$C$13,'Falls Diary'!F985&lt;=Graphs!$C$14),"yes","no"))</f>
        <v/>
      </c>
      <c r="K985" s="119" t="str">
        <f>IF('Falls Diary'!F985="","",(IF(Graphs!$C$15="all","yes",(IF(Graphs!$C$15=Table6[[#This Row],[Resident''s name]],"yes","no")))))</f>
        <v/>
      </c>
      <c r="L985" s="119" t="str">
        <f t="shared" si="80"/>
        <v/>
      </c>
      <c r="M985" s="120"/>
      <c r="N985" s="121" t="str">
        <f t="shared" si="81"/>
        <v/>
      </c>
      <c r="O985" s="113"/>
      <c r="P985" s="128"/>
      <c r="Q985" s="125"/>
      <c r="R985" s="83"/>
      <c r="S985" s="125"/>
      <c r="T985" s="83"/>
      <c r="U985" s="83"/>
      <c r="V985" s="83"/>
      <c r="W985" s="125"/>
      <c r="X985" s="63"/>
      <c r="Y985" s="125"/>
      <c r="Z985" s="125"/>
      <c r="AA985" s="126"/>
    </row>
    <row r="986" spans="1:27">
      <c r="A986" s="112"/>
      <c r="B986" s="83"/>
      <c r="C986" s="83"/>
      <c r="D986" s="191" t="s">
        <v>150</v>
      </c>
      <c r="E986" s="114" t="str">
        <f>IF(D986="","",(VLOOKUP(D986,'ENTER your residents names, etc'!$B$7:$C$256,2,FALSE)))</f>
        <v/>
      </c>
      <c r="F986" s="115"/>
      <c r="G986" s="116" t="str">
        <f t="shared" si="78"/>
        <v/>
      </c>
      <c r="H986" s="117" t="str">
        <f t="shared" si="79"/>
        <v/>
      </c>
      <c r="I986" s="118" t="str">
        <f t="shared" si="82"/>
        <v/>
      </c>
      <c r="J986" s="119" t="str">
        <f>IF('Falls Diary'!F986="","",IF(AND('Falls Diary'!F986&gt;=Graphs!$C$13,'Falls Diary'!F986&lt;=Graphs!$C$14),"yes","no"))</f>
        <v/>
      </c>
      <c r="K986" s="119" t="str">
        <f>IF('Falls Diary'!F986="","",(IF(Graphs!$C$15="all","yes",(IF(Graphs!$C$15=Table6[[#This Row],[Resident''s name]],"yes","no")))))</f>
        <v/>
      </c>
      <c r="L986" s="119" t="str">
        <f t="shared" si="80"/>
        <v/>
      </c>
      <c r="M986" s="120"/>
      <c r="N986" s="121" t="str">
        <f t="shared" si="81"/>
        <v/>
      </c>
      <c r="O986" s="113"/>
      <c r="P986" s="128"/>
      <c r="Q986" s="125"/>
      <c r="R986" s="83"/>
      <c r="S986" s="125"/>
      <c r="T986" s="83"/>
      <c r="U986" s="83"/>
      <c r="V986" s="83"/>
      <c r="W986" s="125"/>
      <c r="X986" s="63"/>
      <c r="Y986" s="125"/>
      <c r="Z986" s="125"/>
      <c r="AA986" s="126"/>
    </row>
    <row r="987" spans="1:27">
      <c r="A987" s="112"/>
      <c r="B987" s="83"/>
      <c r="C987" s="83"/>
      <c r="D987" s="191" t="s">
        <v>150</v>
      </c>
      <c r="E987" s="114" t="str">
        <f>IF(D987="","",(VLOOKUP(D987,'ENTER your residents names, etc'!$B$7:$C$256,2,FALSE)))</f>
        <v/>
      </c>
      <c r="F987" s="115"/>
      <c r="G987" s="116" t="str">
        <f t="shared" si="78"/>
        <v/>
      </c>
      <c r="H987" s="117" t="str">
        <f t="shared" si="79"/>
        <v/>
      </c>
      <c r="I987" s="118" t="str">
        <f t="shared" si="82"/>
        <v/>
      </c>
      <c r="J987" s="119" t="str">
        <f>IF('Falls Diary'!F987="","",IF(AND('Falls Diary'!F987&gt;=Graphs!$C$13,'Falls Diary'!F987&lt;=Graphs!$C$14),"yes","no"))</f>
        <v/>
      </c>
      <c r="K987" s="119" t="str">
        <f>IF('Falls Diary'!F987="","",(IF(Graphs!$C$15="all","yes",(IF(Graphs!$C$15=Table6[[#This Row],[Resident''s name]],"yes","no")))))</f>
        <v/>
      </c>
      <c r="L987" s="119" t="str">
        <f t="shared" si="80"/>
        <v/>
      </c>
      <c r="M987" s="120"/>
      <c r="N987" s="121" t="str">
        <f t="shared" si="81"/>
        <v/>
      </c>
      <c r="O987" s="113"/>
      <c r="P987" s="128"/>
      <c r="Q987" s="125"/>
      <c r="R987" s="83"/>
      <c r="S987" s="125"/>
      <c r="T987" s="83"/>
      <c r="U987" s="83"/>
      <c r="V987" s="83"/>
      <c r="W987" s="125"/>
      <c r="X987" s="63"/>
      <c r="Y987" s="125"/>
      <c r="Z987" s="125"/>
      <c r="AA987" s="126"/>
    </row>
    <row r="988" spans="1:27">
      <c r="A988" s="112"/>
      <c r="B988" s="83"/>
      <c r="C988" s="83"/>
      <c r="D988" s="191" t="s">
        <v>150</v>
      </c>
      <c r="E988" s="114" t="str">
        <f>IF(D988="","",(VLOOKUP(D988,'ENTER your residents names, etc'!$B$7:$C$256,2,FALSE)))</f>
        <v/>
      </c>
      <c r="F988" s="115"/>
      <c r="G988" s="116" t="str">
        <f t="shared" si="78"/>
        <v/>
      </c>
      <c r="H988" s="117" t="str">
        <f t="shared" si="79"/>
        <v/>
      </c>
      <c r="I988" s="118" t="str">
        <f t="shared" si="82"/>
        <v/>
      </c>
      <c r="J988" s="119" t="str">
        <f>IF('Falls Diary'!F988="","",IF(AND('Falls Diary'!F988&gt;=Graphs!$C$13,'Falls Diary'!F988&lt;=Graphs!$C$14),"yes","no"))</f>
        <v/>
      </c>
      <c r="K988" s="119" t="str">
        <f>IF('Falls Diary'!F988="","",(IF(Graphs!$C$15="all","yes",(IF(Graphs!$C$15=Table6[[#This Row],[Resident''s name]],"yes","no")))))</f>
        <v/>
      </c>
      <c r="L988" s="119" t="str">
        <f t="shared" si="80"/>
        <v/>
      </c>
      <c r="M988" s="120"/>
      <c r="N988" s="121" t="str">
        <f t="shared" si="81"/>
        <v/>
      </c>
      <c r="O988" s="113"/>
      <c r="P988" s="128"/>
      <c r="Q988" s="125"/>
      <c r="R988" s="83"/>
      <c r="S988" s="125"/>
      <c r="T988" s="83"/>
      <c r="U988" s="83"/>
      <c r="V988" s="83"/>
      <c r="W988" s="125"/>
      <c r="X988" s="63"/>
      <c r="Y988" s="125"/>
      <c r="Z988" s="125"/>
      <c r="AA988" s="126"/>
    </row>
    <row r="989" spans="1:27">
      <c r="A989" s="112"/>
      <c r="B989" s="83"/>
      <c r="C989" s="83"/>
      <c r="D989" s="191" t="s">
        <v>150</v>
      </c>
      <c r="E989" s="114" t="str">
        <f>IF(D989="","",(VLOOKUP(D989,'ENTER your residents names, etc'!$B$7:$C$256,2,FALSE)))</f>
        <v/>
      </c>
      <c r="F989" s="115"/>
      <c r="G989" s="116" t="str">
        <f t="shared" si="78"/>
        <v/>
      </c>
      <c r="H989" s="117" t="str">
        <f t="shared" si="79"/>
        <v/>
      </c>
      <c r="I989" s="118" t="str">
        <f t="shared" si="82"/>
        <v/>
      </c>
      <c r="J989" s="119" t="str">
        <f>IF('Falls Diary'!F989="","",IF(AND('Falls Diary'!F989&gt;=Graphs!$C$13,'Falls Diary'!F989&lt;=Graphs!$C$14),"yes","no"))</f>
        <v/>
      </c>
      <c r="K989" s="119" t="str">
        <f>IF('Falls Diary'!F989="","",(IF(Graphs!$C$15="all","yes",(IF(Graphs!$C$15=Table6[[#This Row],[Resident''s name]],"yes","no")))))</f>
        <v/>
      </c>
      <c r="L989" s="119" t="str">
        <f t="shared" si="80"/>
        <v/>
      </c>
      <c r="M989" s="120"/>
      <c r="N989" s="121" t="str">
        <f t="shared" si="81"/>
        <v/>
      </c>
      <c r="O989" s="113"/>
      <c r="P989" s="128"/>
      <c r="Q989" s="125"/>
      <c r="R989" s="83"/>
      <c r="S989" s="125"/>
      <c r="T989" s="83"/>
      <c r="U989" s="83"/>
      <c r="V989" s="83"/>
      <c r="W989" s="125"/>
      <c r="X989" s="63"/>
      <c r="Y989" s="125"/>
      <c r="Z989" s="125"/>
      <c r="AA989" s="126"/>
    </row>
    <row r="990" spans="1:27">
      <c r="A990" s="112"/>
      <c r="B990" s="83"/>
      <c r="C990" s="83"/>
      <c r="D990" s="191" t="s">
        <v>150</v>
      </c>
      <c r="E990" s="114" t="str">
        <f>IF(D990="","",(VLOOKUP(D990,'ENTER your residents names, etc'!$B$7:$C$256,2,FALSE)))</f>
        <v/>
      </c>
      <c r="F990" s="115"/>
      <c r="G990" s="116" t="str">
        <f t="shared" si="78"/>
        <v/>
      </c>
      <c r="H990" s="117" t="str">
        <f t="shared" si="79"/>
        <v/>
      </c>
      <c r="I990" s="118" t="str">
        <f t="shared" si="82"/>
        <v/>
      </c>
      <c r="J990" s="119" t="str">
        <f>IF('Falls Diary'!F990="","",IF(AND('Falls Diary'!F990&gt;=Graphs!$C$13,'Falls Diary'!F990&lt;=Graphs!$C$14),"yes","no"))</f>
        <v/>
      </c>
      <c r="K990" s="119" t="str">
        <f>IF('Falls Diary'!F990="","",(IF(Graphs!$C$15="all","yes",(IF(Graphs!$C$15=Table6[[#This Row],[Resident''s name]],"yes","no")))))</f>
        <v/>
      </c>
      <c r="L990" s="119" t="str">
        <f t="shared" si="80"/>
        <v/>
      </c>
      <c r="M990" s="120"/>
      <c r="N990" s="121" t="str">
        <f t="shared" si="81"/>
        <v/>
      </c>
      <c r="O990" s="113"/>
      <c r="P990" s="128"/>
      <c r="Q990" s="125"/>
      <c r="R990" s="83"/>
      <c r="S990" s="125"/>
      <c r="T990" s="83"/>
      <c r="U990" s="83"/>
      <c r="V990" s="83"/>
      <c r="W990" s="125"/>
      <c r="X990" s="63"/>
      <c r="Y990" s="125"/>
      <c r="Z990" s="125"/>
      <c r="AA990" s="126"/>
    </row>
    <row r="991" spans="1:27">
      <c r="A991" s="112"/>
      <c r="B991" s="83"/>
      <c r="C991" s="83"/>
      <c r="D991" s="191" t="s">
        <v>150</v>
      </c>
      <c r="E991" s="114" t="str">
        <f>IF(D991="","",(VLOOKUP(D991,'ENTER your residents names, etc'!$B$7:$C$256,2,FALSE)))</f>
        <v/>
      </c>
      <c r="F991" s="115"/>
      <c r="G991" s="116" t="str">
        <f t="shared" si="78"/>
        <v/>
      </c>
      <c r="H991" s="117" t="str">
        <f t="shared" si="79"/>
        <v/>
      </c>
      <c r="I991" s="118" t="str">
        <f t="shared" si="82"/>
        <v/>
      </c>
      <c r="J991" s="119" t="str">
        <f>IF('Falls Diary'!F991="","",IF(AND('Falls Diary'!F991&gt;=Graphs!$C$13,'Falls Diary'!F991&lt;=Graphs!$C$14),"yes","no"))</f>
        <v/>
      </c>
      <c r="K991" s="119" t="str">
        <f>IF('Falls Diary'!F991="","",(IF(Graphs!$C$15="all","yes",(IF(Graphs!$C$15=Table6[[#This Row],[Resident''s name]],"yes","no")))))</f>
        <v/>
      </c>
      <c r="L991" s="119" t="str">
        <f t="shared" si="80"/>
        <v/>
      </c>
      <c r="M991" s="120"/>
      <c r="N991" s="121" t="str">
        <f t="shared" si="81"/>
        <v/>
      </c>
      <c r="O991" s="113"/>
      <c r="P991" s="128"/>
      <c r="Q991" s="125"/>
      <c r="R991" s="83"/>
      <c r="S991" s="125"/>
      <c r="T991" s="83"/>
      <c r="U991" s="83"/>
      <c r="V991" s="83"/>
      <c r="W991" s="125"/>
      <c r="X991" s="63"/>
      <c r="Y991" s="125"/>
      <c r="Z991" s="125"/>
      <c r="AA991" s="126"/>
    </row>
    <row r="992" spans="1:27">
      <c r="A992" s="112"/>
      <c r="B992" s="83"/>
      <c r="C992" s="83"/>
      <c r="D992" s="191" t="s">
        <v>150</v>
      </c>
      <c r="E992" s="114" t="str">
        <f>IF(D992="","",(VLOOKUP(D992,'ENTER your residents names, etc'!$B$7:$C$256,2,FALSE)))</f>
        <v/>
      </c>
      <c r="F992" s="115"/>
      <c r="G992" s="116" t="str">
        <f t="shared" si="78"/>
        <v/>
      </c>
      <c r="H992" s="117" t="str">
        <f t="shared" si="79"/>
        <v/>
      </c>
      <c r="I992" s="118" t="str">
        <f t="shared" si="82"/>
        <v/>
      </c>
      <c r="J992" s="119" t="str">
        <f>IF('Falls Diary'!F992="","",IF(AND('Falls Diary'!F992&gt;=Graphs!$C$13,'Falls Diary'!F992&lt;=Graphs!$C$14),"yes","no"))</f>
        <v/>
      </c>
      <c r="K992" s="119" t="str">
        <f>IF('Falls Diary'!F992="","",(IF(Graphs!$C$15="all","yes",(IF(Graphs!$C$15=Table6[[#This Row],[Resident''s name]],"yes","no")))))</f>
        <v/>
      </c>
      <c r="L992" s="119" t="str">
        <f t="shared" si="80"/>
        <v/>
      </c>
      <c r="M992" s="120"/>
      <c r="N992" s="121" t="str">
        <f t="shared" si="81"/>
        <v/>
      </c>
      <c r="O992" s="113"/>
      <c r="P992" s="128"/>
      <c r="Q992" s="125"/>
      <c r="R992" s="83"/>
      <c r="S992" s="125"/>
      <c r="T992" s="83"/>
      <c r="U992" s="83"/>
      <c r="V992" s="83"/>
      <c r="W992" s="125"/>
      <c r="X992" s="63"/>
      <c r="Y992" s="125"/>
      <c r="Z992" s="125"/>
      <c r="AA992" s="126"/>
    </row>
    <row r="993" spans="1:27">
      <c r="A993" s="112"/>
      <c r="B993" s="83"/>
      <c r="C993" s="83"/>
      <c r="D993" s="191" t="s">
        <v>150</v>
      </c>
      <c r="E993" s="114" t="str">
        <f>IF(D993="","",(VLOOKUP(D993,'ENTER your residents names, etc'!$B$7:$C$256,2,FALSE)))</f>
        <v/>
      </c>
      <c r="F993" s="115"/>
      <c r="G993" s="116" t="str">
        <f t="shared" si="78"/>
        <v/>
      </c>
      <c r="H993" s="117" t="str">
        <f t="shared" si="79"/>
        <v/>
      </c>
      <c r="I993" s="118" t="str">
        <f t="shared" si="82"/>
        <v/>
      </c>
      <c r="J993" s="119" t="str">
        <f>IF('Falls Diary'!F993="","",IF(AND('Falls Diary'!F993&gt;=Graphs!$C$13,'Falls Diary'!F993&lt;=Graphs!$C$14),"yes","no"))</f>
        <v/>
      </c>
      <c r="K993" s="119" t="str">
        <f>IF('Falls Diary'!F993="","",(IF(Graphs!$C$15="all","yes",(IF(Graphs!$C$15=Table6[[#This Row],[Resident''s name]],"yes","no")))))</f>
        <v/>
      </c>
      <c r="L993" s="119" t="str">
        <f t="shared" si="80"/>
        <v/>
      </c>
      <c r="M993" s="120"/>
      <c r="N993" s="121" t="str">
        <f t="shared" si="81"/>
        <v/>
      </c>
      <c r="O993" s="113"/>
      <c r="P993" s="128"/>
      <c r="Q993" s="125"/>
      <c r="R993" s="83"/>
      <c r="S993" s="125"/>
      <c r="T993" s="83"/>
      <c r="U993" s="83"/>
      <c r="V993" s="83"/>
      <c r="W993" s="125"/>
      <c r="X993" s="63"/>
      <c r="Y993" s="125"/>
      <c r="Z993" s="125"/>
      <c r="AA993" s="126"/>
    </row>
    <row r="994" spans="1:27">
      <c r="A994" s="112"/>
      <c r="B994" s="83"/>
      <c r="C994" s="83"/>
      <c r="D994" s="191" t="s">
        <v>150</v>
      </c>
      <c r="E994" s="114" t="str">
        <f>IF(D994="","",(VLOOKUP(D994,'ENTER your residents names, etc'!$B$7:$C$256,2,FALSE)))</f>
        <v/>
      </c>
      <c r="F994" s="115"/>
      <c r="G994" s="116" t="str">
        <f t="shared" si="78"/>
        <v/>
      </c>
      <c r="H994" s="117" t="str">
        <f t="shared" si="79"/>
        <v/>
      </c>
      <c r="I994" s="118" t="str">
        <f t="shared" si="82"/>
        <v/>
      </c>
      <c r="J994" s="119" t="str">
        <f>IF('Falls Diary'!F994="","",IF(AND('Falls Diary'!F994&gt;=Graphs!$C$13,'Falls Diary'!F994&lt;=Graphs!$C$14),"yes","no"))</f>
        <v/>
      </c>
      <c r="K994" s="119" t="str">
        <f>IF('Falls Diary'!F994="","",(IF(Graphs!$C$15="all","yes",(IF(Graphs!$C$15=Table6[[#This Row],[Resident''s name]],"yes","no")))))</f>
        <v/>
      </c>
      <c r="L994" s="119" t="str">
        <f t="shared" si="80"/>
        <v/>
      </c>
      <c r="M994" s="120"/>
      <c r="N994" s="121" t="str">
        <f t="shared" si="81"/>
        <v/>
      </c>
      <c r="O994" s="113"/>
      <c r="P994" s="128"/>
      <c r="Q994" s="125"/>
      <c r="R994" s="83"/>
      <c r="S994" s="125"/>
      <c r="T994" s="83"/>
      <c r="U994" s="83"/>
      <c r="V994" s="83"/>
      <c r="W994" s="125"/>
      <c r="X994" s="63"/>
      <c r="Y994" s="125"/>
      <c r="Z994" s="125"/>
      <c r="AA994" s="126"/>
    </row>
    <row r="995" spans="1:27">
      <c r="A995" s="112"/>
      <c r="B995" s="83"/>
      <c r="C995" s="83"/>
      <c r="D995" s="191" t="s">
        <v>150</v>
      </c>
      <c r="E995" s="114" t="str">
        <f>IF(D995="","",(VLOOKUP(D995,'ENTER your residents names, etc'!$B$7:$C$256,2,FALSE)))</f>
        <v/>
      </c>
      <c r="F995" s="115"/>
      <c r="G995" s="116" t="str">
        <f t="shared" si="78"/>
        <v/>
      </c>
      <c r="H995" s="117" t="str">
        <f t="shared" si="79"/>
        <v/>
      </c>
      <c r="I995" s="118" t="str">
        <f t="shared" si="82"/>
        <v/>
      </c>
      <c r="J995" s="119" t="str">
        <f>IF('Falls Diary'!F995="","",IF(AND('Falls Diary'!F995&gt;=Graphs!$C$13,'Falls Diary'!F995&lt;=Graphs!$C$14),"yes","no"))</f>
        <v/>
      </c>
      <c r="K995" s="119" t="str">
        <f>IF('Falls Diary'!F995="","",(IF(Graphs!$C$15="all","yes",(IF(Graphs!$C$15=Table6[[#This Row],[Resident''s name]],"yes","no")))))</f>
        <v/>
      </c>
      <c r="L995" s="119" t="str">
        <f t="shared" si="80"/>
        <v/>
      </c>
      <c r="M995" s="120"/>
      <c r="N995" s="121" t="str">
        <f t="shared" si="81"/>
        <v/>
      </c>
      <c r="O995" s="113"/>
      <c r="P995" s="128"/>
      <c r="Q995" s="125"/>
      <c r="R995" s="83"/>
      <c r="S995" s="125"/>
      <c r="T995" s="83"/>
      <c r="U995" s="83"/>
      <c r="V995" s="83"/>
      <c r="W995" s="125"/>
      <c r="X995" s="63"/>
      <c r="Y995" s="125"/>
      <c r="Z995" s="125"/>
      <c r="AA995" s="126"/>
    </row>
    <row r="996" spans="1:27">
      <c r="A996" s="112"/>
      <c r="B996" s="83"/>
      <c r="C996" s="83"/>
      <c r="D996" s="191" t="s">
        <v>150</v>
      </c>
      <c r="E996" s="114" t="str">
        <f>IF(D996="","",(VLOOKUP(D996,'ENTER your residents names, etc'!$B$7:$C$256,2,FALSE)))</f>
        <v/>
      </c>
      <c r="F996" s="115"/>
      <c r="G996" s="116" t="str">
        <f t="shared" si="78"/>
        <v/>
      </c>
      <c r="H996" s="117" t="str">
        <f t="shared" si="79"/>
        <v/>
      </c>
      <c r="I996" s="118" t="str">
        <f t="shared" si="82"/>
        <v/>
      </c>
      <c r="J996" s="119" t="str">
        <f>IF('Falls Diary'!F996="","",IF(AND('Falls Diary'!F996&gt;=Graphs!$C$13,'Falls Diary'!F996&lt;=Graphs!$C$14),"yes","no"))</f>
        <v/>
      </c>
      <c r="K996" s="119" t="str">
        <f>IF('Falls Diary'!F996="","",(IF(Graphs!$C$15="all","yes",(IF(Graphs!$C$15=Table6[[#This Row],[Resident''s name]],"yes","no")))))</f>
        <v/>
      </c>
      <c r="L996" s="119" t="str">
        <f t="shared" si="80"/>
        <v/>
      </c>
      <c r="M996" s="120"/>
      <c r="N996" s="121" t="str">
        <f t="shared" si="81"/>
        <v/>
      </c>
      <c r="O996" s="113"/>
      <c r="P996" s="128"/>
      <c r="Q996" s="125"/>
      <c r="R996" s="83"/>
      <c r="S996" s="125"/>
      <c r="T996" s="83"/>
      <c r="U996" s="83"/>
      <c r="V996" s="83"/>
      <c r="W996" s="125"/>
      <c r="X996" s="63"/>
      <c r="Y996" s="125"/>
      <c r="Z996" s="125"/>
      <c r="AA996" s="126"/>
    </row>
    <row r="997" spans="1:27">
      <c r="A997" s="112"/>
      <c r="B997" s="83"/>
      <c r="C997" s="83"/>
      <c r="D997" s="191" t="s">
        <v>150</v>
      </c>
      <c r="E997" s="114" t="str">
        <f>IF(D997="","",(VLOOKUP(D997,'ENTER your residents names, etc'!$B$7:$C$256,2,FALSE)))</f>
        <v/>
      </c>
      <c r="F997" s="115"/>
      <c r="G997" s="116" t="str">
        <f t="shared" si="78"/>
        <v/>
      </c>
      <c r="H997" s="117" t="str">
        <f t="shared" si="79"/>
        <v/>
      </c>
      <c r="I997" s="118" t="str">
        <f t="shared" si="82"/>
        <v/>
      </c>
      <c r="J997" s="119" t="str">
        <f>IF('Falls Diary'!F997="","",IF(AND('Falls Diary'!F997&gt;=Graphs!$C$13,'Falls Diary'!F997&lt;=Graphs!$C$14),"yes","no"))</f>
        <v/>
      </c>
      <c r="K997" s="119" t="str">
        <f>IF('Falls Diary'!F997="","",(IF(Graphs!$C$15="all","yes",(IF(Graphs!$C$15=Table6[[#This Row],[Resident''s name]],"yes","no")))))</f>
        <v/>
      </c>
      <c r="L997" s="119" t="str">
        <f t="shared" si="80"/>
        <v/>
      </c>
      <c r="M997" s="120"/>
      <c r="N997" s="121" t="str">
        <f t="shared" si="81"/>
        <v/>
      </c>
      <c r="O997" s="113"/>
      <c r="P997" s="128"/>
      <c r="Q997" s="125"/>
      <c r="R997" s="83"/>
      <c r="S997" s="125"/>
      <c r="T997" s="83"/>
      <c r="U997" s="83"/>
      <c r="V997" s="83"/>
      <c r="W997" s="125"/>
      <c r="X997" s="63"/>
      <c r="Y997" s="125"/>
      <c r="Z997" s="125"/>
      <c r="AA997" s="126"/>
    </row>
    <row r="998" spans="1:27">
      <c r="A998" s="112"/>
      <c r="B998" s="83"/>
      <c r="C998" s="83"/>
      <c r="D998" s="191" t="s">
        <v>150</v>
      </c>
      <c r="E998" s="114" t="str">
        <f>IF(D998="","",(VLOOKUP(D998,'ENTER your residents names, etc'!$B$7:$C$256,2,FALSE)))</f>
        <v/>
      </c>
      <c r="F998" s="115"/>
      <c r="G998" s="116" t="str">
        <f t="shared" si="78"/>
        <v/>
      </c>
      <c r="H998" s="117" t="str">
        <f t="shared" si="79"/>
        <v/>
      </c>
      <c r="I998" s="118" t="str">
        <f t="shared" si="82"/>
        <v/>
      </c>
      <c r="J998" s="119" t="str">
        <f>IF('Falls Diary'!F998="","",IF(AND('Falls Diary'!F998&gt;=Graphs!$C$13,'Falls Diary'!F998&lt;=Graphs!$C$14),"yes","no"))</f>
        <v/>
      </c>
      <c r="K998" s="119" t="str">
        <f>IF('Falls Diary'!F998="","",(IF(Graphs!$C$15="all","yes",(IF(Graphs!$C$15=Table6[[#This Row],[Resident''s name]],"yes","no")))))</f>
        <v/>
      </c>
      <c r="L998" s="119" t="str">
        <f t="shared" si="80"/>
        <v/>
      </c>
      <c r="M998" s="120"/>
      <c r="N998" s="121" t="str">
        <f t="shared" si="81"/>
        <v/>
      </c>
      <c r="O998" s="113"/>
      <c r="P998" s="128"/>
      <c r="Q998" s="125"/>
      <c r="R998" s="83"/>
      <c r="S998" s="125"/>
      <c r="T998" s="83"/>
      <c r="U998" s="83"/>
      <c r="V998" s="83"/>
      <c r="W998" s="125"/>
      <c r="X998" s="63"/>
      <c r="Y998" s="125"/>
      <c r="Z998" s="125"/>
      <c r="AA998" s="126"/>
    </row>
    <row r="999" spans="1:27">
      <c r="A999" s="112"/>
      <c r="B999" s="83"/>
      <c r="C999" s="83"/>
      <c r="D999" s="191" t="s">
        <v>150</v>
      </c>
      <c r="E999" s="114" t="str">
        <f>IF(D999="","",(VLOOKUP(D999,'ENTER your residents names, etc'!$B$7:$C$256,2,FALSE)))</f>
        <v/>
      </c>
      <c r="F999" s="115"/>
      <c r="G999" s="116" t="str">
        <f t="shared" si="78"/>
        <v/>
      </c>
      <c r="H999" s="117" t="str">
        <f t="shared" si="79"/>
        <v/>
      </c>
      <c r="I999" s="118" t="str">
        <f t="shared" si="82"/>
        <v/>
      </c>
      <c r="J999" s="119" t="str">
        <f>IF('Falls Diary'!F999="","",IF(AND('Falls Diary'!F999&gt;=Graphs!$C$13,'Falls Diary'!F999&lt;=Graphs!$C$14),"yes","no"))</f>
        <v/>
      </c>
      <c r="K999" s="119" t="str">
        <f>IF('Falls Diary'!F999="","",(IF(Graphs!$C$15="all","yes",(IF(Graphs!$C$15=Table6[[#This Row],[Resident''s name]],"yes","no")))))</f>
        <v/>
      </c>
      <c r="L999" s="119" t="str">
        <f t="shared" si="80"/>
        <v/>
      </c>
      <c r="M999" s="120"/>
      <c r="N999" s="121" t="str">
        <f t="shared" si="81"/>
        <v/>
      </c>
      <c r="O999" s="113"/>
      <c r="P999" s="128"/>
      <c r="Q999" s="125"/>
      <c r="R999" s="83"/>
      <c r="S999" s="125"/>
      <c r="T999" s="83"/>
      <c r="U999" s="83"/>
      <c r="V999" s="83"/>
      <c r="W999" s="125"/>
      <c r="X999" s="63"/>
      <c r="Y999" s="125"/>
      <c r="Z999" s="125"/>
      <c r="AA999" s="126"/>
    </row>
    <row r="1000" spans="1:27">
      <c r="A1000" s="112"/>
      <c r="B1000" s="83"/>
      <c r="C1000" s="83"/>
      <c r="D1000" s="191" t="s">
        <v>150</v>
      </c>
      <c r="E1000" s="114" t="str">
        <f>IF(D1000="","",(VLOOKUP(D1000,'ENTER your residents names, etc'!$B$7:$C$256,2,FALSE)))</f>
        <v/>
      </c>
      <c r="F1000" s="115"/>
      <c r="G1000" s="116" t="str">
        <f t="shared" si="78"/>
        <v/>
      </c>
      <c r="H1000" s="117" t="str">
        <f t="shared" si="79"/>
        <v/>
      </c>
      <c r="I1000" s="118" t="str">
        <f t="shared" si="82"/>
        <v/>
      </c>
      <c r="J1000" s="119" t="str">
        <f>IF('Falls Diary'!F1000="","",IF(AND('Falls Diary'!F1000&gt;=Graphs!$C$13,'Falls Diary'!F1000&lt;=Graphs!$C$14),"yes","no"))</f>
        <v/>
      </c>
      <c r="K1000" s="119" t="str">
        <f>IF('Falls Diary'!F1000="","",(IF(Graphs!$C$15="all","yes",(IF(Graphs!$C$15=Table6[[#This Row],[Resident''s name]],"yes","no")))))</f>
        <v/>
      </c>
      <c r="L1000" s="119" t="str">
        <f t="shared" si="80"/>
        <v/>
      </c>
      <c r="M1000" s="120"/>
      <c r="N1000" s="121" t="str">
        <f t="shared" si="81"/>
        <v/>
      </c>
      <c r="O1000" s="113"/>
      <c r="P1000" s="128"/>
      <c r="Q1000" s="125"/>
      <c r="R1000" s="83"/>
      <c r="S1000" s="125"/>
      <c r="T1000" s="83"/>
      <c r="U1000" s="83"/>
      <c r="V1000" s="83"/>
      <c r="W1000" s="125"/>
      <c r="X1000" s="63"/>
      <c r="Y1000" s="125"/>
      <c r="Z1000" s="125"/>
      <c r="AA1000" s="126"/>
    </row>
    <row r="1001" spans="1:27">
      <c r="A1001" s="112"/>
      <c r="B1001" s="83"/>
      <c r="C1001" s="83"/>
      <c r="D1001" s="191" t="s">
        <v>150</v>
      </c>
      <c r="E1001" s="114" t="str">
        <f>IF(D1001="","",(VLOOKUP(D1001,'ENTER your residents names, etc'!$B$7:$C$256,2,FALSE)))</f>
        <v/>
      </c>
      <c r="F1001" s="115"/>
      <c r="G1001" s="116" t="str">
        <f t="shared" si="78"/>
        <v/>
      </c>
      <c r="H1001" s="117" t="str">
        <f t="shared" si="79"/>
        <v/>
      </c>
      <c r="I1001" s="118" t="str">
        <f t="shared" si="82"/>
        <v/>
      </c>
      <c r="J1001" s="119" t="str">
        <f>IF('Falls Diary'!F1001="","",IF(AND('Falls Diary'!F1001&gt;=Graphs!$C$13,'Falls Diary'!F1001&lt;=Graphs!$C$14),"yes","no"))</f>
        <v/>
      </c>
      <c r="K1001" s="119" t="str">
        <f>IF('Falls Diary'!F1001="","",(IF(Graphs!$C$15="all","yes",(IF(Graphs!$C$15=Table6[[#This Row],[Resident''s name]],"yes","no")))))</f>
        <v/>
      </c>
      <c r="L1001" s="119" t="str">
        <f t="shared" si="80"/>
        <v/>
      </c>
      <c r="M1001" s="120"/>
      <c r="N1001" s="121" t="str">
        <f t="shared" si="81"/>
        <v/>
      </c>
      <c r="O1001" s="113"/>
      <c r="P1001" s="128"/>
      <c r="Q1001" s="125"/>
      <c r="R1001" s="83"/>
      <c r="S1001" s="125"/>
      <c r="T1001" s="83"/>
      <c r="U1001" s="83"/>
      <c r="V1001" s="83"/>
      <c r="W1001" s="125"/>
      <c r="X1001" s="63"/>
      <c r="Y1001" s="125"/>
      <c r="Z1001" s="125"/>
      <c r="AA1001" s="126"/>
    </row>
    <row r="1002" spans="1:27">
      <c r="A1002" s="112"/>
      <c r="B1002" s="83"/>
      <c r="C1002" s="83"/>
      <c r="D1002" s="191" t="s">
        <v>150</v>
      </c>
      <c r="E1002" s="114" t="str">
        <f>IF(D1002="","",(VLOOKUP(D1002,'ENTER your residents names, etc'!$B$7:$C$256,2,FALSE)))</f>
        <v/>
      </c>
      <c r="F1002" s="115"/>
      <c r="G1002" s="116" t="str">
        <f t="shared" si="78"/>
        <v/>
      </c>
      <c r="H1002" s="117" t="str">
        <f t="shared" si="79"/>
        <v/>
      </c>
      <c r="I1002" s="118" t="str">
        <f t="shared" si="82"/>
        <v/>
      </c>
      <c r="J1002" s="119" t="str">
        <f>IF('Falls Diary'!F1002="","",IF(AND('Falls Diary'!F1002&gt;=Graphs!$C$13,'Falls Diary'!F1002&lt;=Graphs!$C$14),"yes","no"))</f>
        <v/>
      </c>
      <c r="K1002" s="119" t="str">
        <f>IF('Falls Diary'!F1002="","",(IF(Graphs!$C$15="all","yes",(IF(Graphs!$C$15=Table6[[#This Row],[Resident''s name]],"yes","no")))))</f>
        <v/>
      </c>
      <c r="L1002" s="119" t="str">
        <f t="shared" si="80"/>
        <v/>
      </c>
      <c r="M1002" s="120"/>
      <c r="N1002" s="121" t="str">
        <f t="shared" si="81"/>
        <v/>
      </c>
      <c r="O1002" s="113"/>
      <c r="P1002" s="128"/>
      <c r="Q1002" s="125"/>
      <c r="R1002" s="83"/>
      <c r="S1002" s="125"/>
      <c r="T1002" s="83"/>
      <c r="U1002" s="83"/>
      <c r="V1002" s="83"/>
      <c r="W1002" s="125"/>
      <c r="X1002" s="63"/>
      <c r="Y1002" s="125"/>
      <c r="Z1002" s="125"/>
      <c r="AA1002" s="126"/>
    </row>
    <row r="1003" spans="1:27">
      <c r="A1003" s="112"/>
      <c r="B1003" s="83"/>
      <c r="C1003" s="83"/>
      <c r="D1003" s="191" t="s">
        <v>150</v>
      </c>
      <c r="E1003" s="114" t="str">
        <f>IF(D1003="","",(VLOOKUP(D1003,'ENTER your residents names, etc'!$B$7:$C$256,2,FALSE)))</f>
        <v/>
      </c>
      <c r="F1003" s="115"/>
      <c r="G1003" s="116" t="str">
        <f t="shared" si="78"/>
        <v/>
      </c>
      <c r="H1003" s="117" t="str">
        <f t="shared" si="79"/>
        <v/>
      </c>
      <c r="I1003" s="118" t="str">
        <f t="shared" si="82"/>
        <v/>
      </c>
      <c r="J1003" s="119" t="str">
        <f>IF('Falls Diary'!F1003="","",IF(AND('Falls Diary'!F1003&gt;=Graphs!$C$13,'Falls Diary'!F1003&lt;=Graphs!$C$14),"yes","no"))</f>
        <v/>
      </c>
      <c r="K1003" s="119" t="str">
        <f>IF('Falls Diary'!F1003="","",(IF(Graphs!$C$15="all","yes",(IF(Graphs!$C$15=Table6[[#This Row],[Resident''s name]],"yes","no")))))</f>
        <v/>
      </c>
      <c r="L1003" s="119" t="str">
        <f t="shared" si="80"/>
        <v/>
      </c>
      <c r="M1003" s="120"/>
      <c r="N1003" s="121" t="str">
        <f t="shared" si="81"/>
        <v/>
      </c>
      <c r="O1003" s="113"/>
      <c r="P1003" s="128"/>
      <c r="Q1003" s="125"/>
      <c r="R1003" s="83"/>
      <c r="S1003" s="125"/>
      <c r="T1003" s="83"/>
      <c r="U1003" s="83"/>
      <c r="V1003" s="83"/>
      <c r="W1003" s="125"/>
      <c r="X1003" s="63"/>
      <c r="Y1003" s="125"/>
      <c r="Z1003" s="125"/>
      <c r="AA1003" s="126"/>
    </row>
    <row r="1004" spans="1:27">
      <c r="A1004" s="112"/>
      <c r="B1004" s="83"/>
      <c r="C1004" s="83"/>
      <c r="D1004" s="191" t="s">
        <v>150</v>
      </c>
      <c r="E1004" s="114" t="str">
        <f>IF(D1004="","",(VLOOKUP(D1004,'ENTER your residents names, etc'!$B$7:$C$256,2,FALSE)))</f>
        <v/>
      </c>
      <c r="F1004" s="115"/>
      <c r="G1004" s="116" t="str">
        <f t="shared" si="78"/>
        <v/>
      </c>
      <c r="H1004" s="117" t="str">
        <f t="shared" si="79"/>
        <v/>
      </c>
      <c r="I1004" s="118" t="str">
        <f t="shared" si="82"/>
        <v/>
      </c>
      <c r="J1004" s="119" t="str">
        <f>IF('Falls Diary'!F1004="","",IF(AND('Falls Diary'!F1004&gt;=Graphs!$C$13,'Falls Diary'!F1004&lt;=Graphs!$C$14),"yes","no"))</f>
        <v/>
      </c>
      <c r="K1004" s="119" t="str">
        <f>IF('Falls Diary'!F1004="","",(IF(Graphs!$C$15="all","yes",(IF(Graphs!$C$15=Table6[[#This Row],[Resident''s name]],"yes","no")))))</f>
        <v/>
      </c>
      <c r="L1004" s="119" t="str">
        <f t="shared" si="80"/>
        <v/>
      </c>
      <c r="M1004" s="120"/>
      <c r="N1004" s="121" t="str">
        <f t="shared" si="81"/>
        <v/>
      </c>
      <c r="O1004" s="113"/>
      <c r="P1004" s="128"/>
      <c r="Q1004" s="125"/>
      <c r="R1004" s="83"/>
      <c r="S1004" s="125"/>
      <c r="T1004" s="83"/>
      <c r="U1004" s="83"/>
      <c r="V1004" s="83"/>
      <c r="W1004" s="125"/>
      <c r="X1004" s="63"/>
      <c r="Y1004" s="125"/>
      <c r="Z1004" s="125"/>
      <c r="AA1004" s="126"/>
    </row>
    <row r="1005" spans="1:27">
      <c r="A1005" s="112"/>
      <c r="B1005" s="83"/>
      <c r="C1005" s="83"/>
      <c r="D1005" s="191" t="s">
        <v>150</v>
      </c>
      <c r="E1005" s="114" t="str">
        <f>IF(D1005="","",(VLOOKUP(D1005,'ENTER your residents names, etc'!$B$7:$C$256,2,FALSE)))</f>
        <v/>
      </c>
      <c r="F1005" s="115"/>
      <c r="G1005" s="116" t="str">
        <f t="shared" si="78"/>
        <v/>
      </c>
      <c r="H1005" s="117" t="str">
        <f t="shared" si="79"/>
        <v/>
      </c>
      <c r="I1005" s="118" t="str">
        <f t="shared" si="82"/>
        <v/>
      </c>
      <c r="J1005" s="119" t="str">
        <f>IF('Falls Diary'!F1005="","",IF(AND('Falls Diary'!F1005&gt;=Graphs!$C$13,'Falls Diary'!F1005&lt;=Graphs!$C$14),"yes","no"))</f>
        <v/>
      </c>
      <c r="K1005" s="119" t="str">
        <f>IF('Falls Diary'!F1005="","",(IF(Graphs!$C$15="all","yes",(IF(Graphs!$C$15=Table6[[#This Row],[Resident''s name]],"yes","no")))))</f>
        <v/>
      </c>
      <c r="L1005" s="119" t="str">
        <f t="shared" si="80"/>
        <v/>
      </c>
      <c r="M1005" s="120"/>
      <c r="N1005" s="121" t="str">
        <f t="shared" si="81"/>
        <v/>
      </c>
      <c r="O1005" s="113"/>
      <c r="P1005" s="128"/>
      <c r="Q1005" s="125"/>
      <c r="R1005" s="83"/>
      <c r="S1005" s="125"/>
      <c r="T1005" s="83"/>
      <c r="U1005" s="83"/>
      <c r="V1005" s="83"/>
      <c r="W1005" s="125"/>
      <c r="X1005" s="63"/>
      <c r="Y1005" s="125"/>
      <c r="Z1005" s="125"/>
      <c r="AA1005" s="126"/>
    </row>
    <row r="1006" spans="1:27">
      <c r="A1006" s="112"/>
      <c r="B1006" s="83"/>
      <c r="C1006" s="83"/>
      <c r="D1006" s="191" t="s">
        <v>150</v>
      </c>
      <c r="E1006" s="114" t="str">
        <f>IF(D1006="","",(VLOOKUP(D1006,'ENTER your residents names, etc'!$B$7:$C$256,2,FALSE)))</f>
        <v/>
      </c>
      <c r="F1006" s="115"/>
      <c r="G1006" s="116" t="str">
        <f t="shared" si="78"/>
        <v/>
      </c>
      <c r="H1006" s="117" t="str">
        <f t="shared" si="79"/>
        <v/>
      </c>
      <c r="I1006" s="118" t="str">
        <f t="shared" si="82"/>
        <v/>
      </c>
      <c r="J1006" s="119" t="str">
        <f>IF('Falls Diary'!F1006="","",IF(AND('Falls Diary'!F1006&gt;=Graphs!$C$13,'Falls Diary'!F1006&lt;=Graphs!$C$14),"yes","no"))</f>
        <v/>
      </c>
      <c r="K1006" s="119" t="str">
        <f>IF('Falls Diary'!F1006="","",(IF(Graphs!$C$15="all","yes",(IF(Graphs!$C$15=Table6[[#This Row],[Resident''s name]],"yes","no")))))</f>
        <v/>
      </c>
      <c r="L1006" s="119" t="str">
        <f t="shared" si="80"/>
        <v/>
      </c>
      <c r="M1006" s="120"/>
      <c r="N1006" s="121" t="str">
        <f t="shared" si="81"/>
        <v/>
      </c>
      <c r="O1006" s="113"/>
      <c r="P1006" s="128"/>
      <c r="Q1006" s="125"/>
      <c r="R1006" s="83"/>
      <c r="S1006" s="125"/>
      <c r="T1006" s="83"/>
      <c r="U1006" s="83"/>
      <c r="V1006" s="83"/>
      <c r="W1006" s="125"/>
      <c r="X1006" s="63"/>
      <c r="Y1006" s="125"/>
      <c r="Z1006" s="125"/>
      <c r="AA1006" s="126"/>
    </row>
    <row r="1007" spans="1:27">
      <c r="A1007" s="112"/>
      <c r="B1007" s="83"/>
      <c r="C1007" s="83"/>
      <c r="D1007" s="191" t="s">
        <v>150</v>
      </c>
      <c r="E1007" s="114" t="str">
        <f>IF(D1007="","",(VLOOKUP(D1007,'ENTER your residents names, etc'!$B$7:$C$256,2,FALSE)))</f>
        <v/>
      </c>
      <c r="F1007" s="115"/>
      <c r="G1007" s="116" t="str">
        <f t="shared" si="78"/>
        <v/>
      </c>
      <c r="H1007" s="117" t="str">
        <f t="shared" si="79"/>
        <v/>
      </c>
      <c r="I1007" s="118" t="str">
        <f t="shared" si="82"/>
        <v/>
      </c>
      <c r="J1007" s="119" t="str">
        <f>IF('Falls Diary'!F1007="","",IF(AND('Falls Diary'!F1007&gt;=Graphs!$C$13,'Falls Diary'!F1007&lt;=Graphs!$C$14),"yes","no"))</f>
        <v/>
      </c>
      <c r="K1007" s="119" t="str">
        <f>IF('Falls Diary'!F1007="","",(IF(Graphs!$C$15="all","yes",(IF(Graphs!$C$15=Table6[[#This Row],[Resident''s name]],"yes","no")))))</f>
        <v/>
      </c>
      <c r="L1007" s="119" t="str">
        <f t="shared" si="80"/>
        <v/>
      </c>
      <c r="M1007" s="120"/>
      <c r="N1007" s="121" t="str">
        <f t="shared" si="81"/>
        <v/>
      </c>
      <c r="O1007" s="113"/>
      <c r="P1007" s="128"/>
      <c r="Q1007" s="125"/>
      <c r="R1007" s="83"/>
      <c r="S1007" s="125"/>
      <c r="T1007" s="83"/>
      <c r="U1007" s="83"/>
      <c r="V1007" s="83"/>
      <c r="W1007" s="125"/>
      <c r="X1007" s="63"/>
      <c r="Y1007" s="125"/>
      <c r="Z1007" s="125"/>
      <c r="AA1007" s="126"/>
    </row>
    <row r="1008" spans="1:27">
      <c r="A1008" s="112"/>
      <c r="B1008" s="83"/>
      <c r="C1008" s="83"/>
      <c r="D1008" s="191" t="s">
        <v>150</v>
      </c>
      <c r="E1008" s="114" t="str">
        <f>IF(D1008="","",(VLOOKUP(D1008,'ENTER your residents names, etc'!$B$7:$C$256,2,FALSE)))</f>
        <v/>
      </c>
      <c r="F1008" s="115"/>
      <c r="G1008" s="116" t="str">
        <f t="shared" si="78"/>
        <v/>
      </c>
      <c r="H1008" s="117" t="str">
        <f t="shared" si="79"/>
        <v/>
      </c>
      <c r="I1008" s="118" t="str">
        <f t="shared" si="82"/>
        <v/>
      </c>
      <c r="J1008" s="119" t="str">
        <f>IF('Falls Diary'!F1008="","",IF(AND('Falls Diary'!F1008&gt;=Graphs!$C$13,'Falls Diary'!F1008&lt;=Graphs!$C$14),"yes","no"))</f>
        <v/>
      </c>
      <c r="K1008" s="119" t="str">
        <f>IF('Falls Diary'!F1008="","",(IF(Graphs!$C$15="all","yes",(IF(Graphs!$C$15=Table6[[#This Row],[Resident''s name]],"yes","no")))))</f>
        <v/>
      </c>
      <c r="L1008" s="119" t="str">
        <f t="shared" si="80"/>
        <v/>
      </c>
      <c r="M1008" s="120"/>
      <c r="N1008" s="121" t="str">
        <f t="shared" si="81"/>
        <v/>
      </c>
      <c r="O1008" s="113"/>
      <c r="P1008" s="128"/>
      <c r="Q1008" s="125"/>
      <c r="R1008" s="83"/>
      <c r="S1008" s="125"/>
      <c r="T1008" s="83"/>
      <c r="U1008" s="83"/>
      <c r="V1008" s="83"/>
      <c r="W1008" s="125"/>
      <c r="X1008" s="63"/>
      <c r="Y1008" s="125"/>
      <c r="Z1008" s="125"/>
      <c r="AA1008" s="126"/>
    </row>
    <row r="1009" spans="1:27">
      <c r="A1009" s="112"/>
      <c r="B1009" s="83"/>
      <c r="C1009" s="83"/>
      <c r="D1009" s="191" t="s">
        <v>150</v>
      </c>
      <c r="E1009" s="114" t="str">
        <f>IF(D1009="","",(VLOOKUP(D1009,'ENTER your residents names, etc'!$B$7:$C$256,2,FALSE)))</f>
        <v/>
      </c>
      <c r="F1009" s="115"/>
      <c r="G1009" s="116" t="str">
        <f t="shared" si="78"/>
        <v/>
      </c>
      <c r="H1009" s="117" t="str">
        <f t="shared" si="79"/>
        <v/>
      </c>
      <c r="I1009" s="118" t="str">
        <f t="shared" si="82"/>
        <v/>
      </c>
      <c r="J1009" s="119" t="str">
        <f>IF('Falls Diary'!F1009="","",IF(AND('Falls Diary'!F1009&gt;=Graphs!$C$13,'Falls Diary'!F1009&lt;=Graphs!$C$14),"yes","no"))</f>
        <v/>
      </c>
      <c r="K1009" s="119" t="str">
        <f>IF('Falls Diary'!F1009="","",(IF(Graphs!$C$15="all","yes",(IF(Graphs!$C$15=Table6[[#This Row],[Resident''s name]],"yes","no")))))</f>
        <v/>
      </c>
      <c r="L1009" s="119" t="str">
        <f t="shared" si="80"/>
        <v/>
      </c>
      <c r="M1009" s="120"/>
      <c r="N1009" s="121" t="str">
        <f t="shared" si="81"/>
        <v/>
      </c>
      <c r="O1009" s="113"/>
      <c r="P1009" s="128"/>
      <c r="Q1009" s="125"/>
      <c r="R1009" s="83"/>
      <c r="S1009" s="125"/>
      <c r="T1009" s="83"/>
      <c r="U1009" s="83"/>
      <c r="V1009" s="83"/>
      <c r="W1009" s="125"/>
      <c r="X1009" s="63"/>
      <c r="Y1009" s="125"/>
      <c r="Z1009" s="125"/>
      <c r="AA1009" s="126"/>
    </row>
    <row r="1010" spans="1:27">
      <c r="A1010" s="112"/>
      <c r="B1010" s="83"/>
      <c r="C1010" s="83"/>
      <c r="D1010" s="191" t="s">
        <v>150</v>
      </c>
      <c r="E1010" s="114" t="str">
        <f>IF(D1010="","",(VLOOKUP(D1010,'ENTER your residents names, etc'!$B$7:$C$256,2,FALSE)))</f>
        <v/>
      </c>
      <c r="F1010" s="115"/>
      <c r="G1010" s="116" t="str">
        <f t="shared" si="78"/>
        <v/>
      </c>
      <c r="H1010" s="117" t="str">
        <f t="shared" si="79"/>
        <v/>
      </c>
      <c r="I1010" s="118" t="str">
        <f t="shared" si="82"/>
        <v/>
      </c>
      <c r="J1010" s="119" t="str">
        <f>IF('Falls Diary'!F1010="","",IF(AND('Falls Diary'!F1010&gt;=Graphs!$C$13,'Falls Diary'!F1010&lt;=Graphs!$C$14),"yes","no"))</f>
        <v/>
      </c>
      <c r="K1010" s="119" t="str">
        <f>IF('Falls Diary'!F1010="","",(IF(Graphs!$C$15="all","yes",(IF(Graphs!$C$15=Table6[[#This Row],[Resident''s name]],"yes","no")))))</f>
        <v/>
      </c>
      <c r="L1010" s="119" t="str">
        <f t="shared" si="80"/>
        <v/>
      </c>
      <c r="M1010" s="120"/>
      <c r="N1010" s="121" t="str">
        <f t="shared" si="81"/>
        <v/>
      </c>
      <c r="O1010" s="113"/>
      <c r="P1010" s="128"/>
      <c r="Q1010" s="125"/>
      <c r="R1010" s="83"/>
      <c r="S1010" s="125"/>
      <c r="T1010" s="83"/>
      <c r="U1010" s="83"/>
      <c r="V1010" s="83"/>
      <c r="W1010" s="125"/>
      <c r="X1010" s="63"/>
      <c r="Y1010" s="125"/>
      <c r="Z1010" s="125"/>
      <c r="AA1010" s="126"/>
    </row>
    <row r="1011" spans="1:27">
      <c r="A1011" s="112"/>
      <c r="B1011" s="83"/>
      <c r="C1011" s="83"/>
      <c r="D1011" s="191" t="s">
        <v>150</v>
      </c>
      <c r="E1011" s="114" t="str">
        <f>IF(D1011="","",(VLOOKUP(D1011,'ENTER your residents names, etc'!$B$7:$C$256,2,FALSE)))</f>
        <v/>
      </c>
      <c r="F1011" s="115"/>
      <c r="G1011" s="116" t="str">
        <f t="shared" si="78"/>
        <v/>
      </c>
      <c r="H1011" s="117" t="str">
        <f t="shared" si="79"/>
        <v/>
      </c>
      <c r="I1011" s="118" t="str">
        <f t="shared" si="82"/>
        <v/>
      </c>
      <c r="J1011" s="119" t="str">
        <f>IF('Falls Diary'!F1011="","",IF(AND('Falls Diary'!F1011&gt;=Graphs!$C$13,'Falls Diary'!F1011&lt;=Graphs!$C$14),"yes","no"))</f>
        <v/>
      </c>
      <c r="K1011" s="119" t="str">
        <f>IF('Falls Diary'!F1011="","",(IF(Graphs!$C$15="all","yes",(IF(Graphs!$C$15=Table6[[#This Row],[Resident''s name]],"yes","no")))))</f>
        <v/>
      </c>
      <c r="L1011" s="119" t="str">
        <f t="shared" si="80"/>
        <v/>
      </c>
      <c r="M1011" s="120"/>
      <c r="N1011" s="121" t="str">
        <f t="shared" si="81"/>
        <v/>
      </c>
      <c r="O1011" s="113"/>
      <c r="P1011" s="128"/>
      <c r="Q1011" s="125"/>
      <c r="R1011" s="83"/>
      <c r="S1011" s="125"/>
      <c r="T1011" s="83"/>
      <c r="U1011" s="83"/>
      <c r="V1011" s="83"/>
      <c r="W1011" s="125"/>
      <c r="X1011" s="63"/>
      <c r="Y1011" s="125"/>
      <c r="Z1011" s="125"/>
      <c r="AA1011" s="126"/>
    </row>
    <row r="1012" spans="1:27">
      <c r="A1012" s="112"/>
      <c r="B1012" s="83"/>
      <c r="C1012" s="83"/>
      <c r="D1012" s="191" t="s">
        <v>150</v>
      </c>
      <c r="E1012" s="114" t="str">
        <f>IF(D1012="","",(VLOOKUP(D1012,'ENTER your residents names, etc'!$B$7:$C$256,2,FALSE)))</f>
        <v/>
      </c>
      <c r="F1012" s="115"/>
      <c r="G1012" s="116" t="str">
        <f t="shared" ref="G1012:G1075" si="83">IF(F1012="","",CHOOSE(WEEKDAY(F1012),"Sunday","Monday","Tuesday","Wednesday","Thursday","Friday","Saturday"))</f>
        <v/>
      </c>
      <c r="H1012" s="117" t="str">
        <f t="shared" si="79"/>
        <v/>
      </c>
      <c r="I1012" s="118" t="str">
        <f t="shared" si="82"/>
        <v/>
      </c>
      <c r="J1012" s="119" t="str">
        <f>IF('Falls Diary'!F1012="","",IF(AND('Falls Diary'!F1012&gt;=Graphs!$C$13,'Falls Diary'!F1012&lt;=Graphs!$C$14),"yes","no"))</f>
        <v/>
      </c>
      <c r="K1012" s="119" t="str">
        <f>IF('Falls Diary'!F1012="","",(IF(Graphs!$C$15="all","yes",(IF(Graphs!$C$15=Table6[[#This Row],[Resident''s name]],"yes","no")))))</f>
        <v/>
      </c>
      <c r="L1012" s="119" t="str">
        <f t="shared" si="80"/>
        <v/>
      </c>
      <c r="M1012" s="120"/>
      <c r="N1012" s="121" t="str">
        <f t="shared" si="81"/>
        <v/>
      </c>
      <c r="O1012" s="113"/>
      <c r="P1012" s="128"/>
      <c r="Q1012" s="125"/>
      <c r="R1012" s="83"/>
      <c r="S1012" s="125"/>
      <c r="T1012" s="83"/>
      <c r="U1012" s="83"/>
      <c r="V1012" s="83"/>
      <c r="W1012" s="125"/>
      <c r="X1012" s="63"/>
      <c r="Y1012" s="125"/>
      <c r="Z1012" s="125"/>
      <c r="AA1012" s="126"/>
    </row>
    <row r="1013" spans="1:27">
      <c r="A1013" s="112"/>
      <c r="B1013" s="83"/>
      <c r="C1013" s="83"/>
      <c r="D1013" s="191" t="s">
        <v>150</v>
      </c>
      <c r="E1013" s="114" t="str">
        <f>IF(D1013="","",(VLOOKUP(D1013,'ENTER your residents names, etc'!$B$7:$C$256,2,FALSE)))</f>
        <v/>
      </c>
      <c r="F1013" s="115"/>
      <c r="G1013" s="116" t="str">
        <f t="shared" si="83"/>
        <v/>
      </c>
      <c r="H1013" s="117" t="str">
        <f t="shared" si="79"/>
        <v/>
      </c>
      <c r="I1013" s="118" t="str">
        <f t="shared" si="82"/>
        <v/>
      </c>
      <c r="J1013" s="119" t="str">
        <f>IF('Falls Diary'!F1013="","",IF(AND('Falls Diary'!F1013&gt;=Graphs!$C$13,'Falls Diary'!F1013&lt;=Graphs!$C$14),"yes","no"))</f>
        <v/>
      </c>
      <c r="K1013" s="119" t="str">
        <f>IF('Falls Diary'!F1013="","",(IF(Graphs!$C$15="all","yes",(IF(Graphs!$C$15=Table6[[#This Row],[Resident''s name]],"yes","no")))))</f>
        <v/>
      </c>
      <c r="L1013" s="119" t="str">
        <f t="shared" si="80"/>
        <v/>
      </c>
      <c r="M1013" s="120"/>
      <c r="N1013" s="121" t="str">
        <f t="shared" si="81"/>
        <v/>
      </c>
      <c r="O1013" s="113"/>
      <c r="P1013" s="128"/>
      <c r="Q1013" s="125"/>
      <c r="R1013" s="83"/>
      <c r="S1013" s="125"/>
      <c r="T1013" s="83"/>
      <c r="U1013" s="83"/>
      <c r="V1013" s="83"/>
      <c r="W1013" s="125"/>
      <c r="X1013" s="63"/>
      <c r="Y1013" s="125"/>
      <c r="Z1013" s="125"/>
      <c r="AA1013" s="126"/>
    </row>
    <row r="1014" spans="1:27">
      <c r="A1014" s="112"/>
      <c r="B1014" s="83"/>
      <c r="C1014" s="83"/>
      <c r="D1014" s="191" t="s">
        <v>150</v>
      </c>
      <c r="E1014" s="114" t="str">
        <f>IF(D1014="","",(VLOOKUP(D1014,'ENTER your residents names, etc'!$B$7:$C$256,2,FALSE)))</f>
        <v/>
      </c>
      <c r="F1014" s="115"/>
      <c r="G1014" s="116" t="str">
        <f t="shared" si="83"/>
        <v/>
      </c>
      <c r="H1014" s="117" t="str">
        <f t="shared" si="79"/>
        <v/>
      </c>
      <c r="I1014" s="118" t="str">
        <f t="shared" si="82"/>
        <v/>
      </c>
      <c r="J1014" s="119" t="str">
        <f>IF('Falls Diary'!F1014="","",IF(AND('Falls Diary'!F1014&gt;=Graphs!$C$13,'Falls Diary'!F1014&lt;=Graphs!$C$14),"yes","no"))</f>
        <v/>
      </c>
      <c r="K1014" s="119" t="str">
        <f>IF('Falls Diary'!F1014="","",(IF(Graphs!$C$15="all","yes",(IF(Graphs!$C$15=Table6[[#This Row],[Resident''s name]],"yes","no")))))</f>
        <v/>
      </c>
      <c r="L1014" s="119" t="str">
        <f t="shared" si="80"/>
        <v/>
      </c>
      <c r="M1014" s="120"/>
      <c r="N1014" s="121" t="str">
        <f t="shared" si="81"/>
        <v/>
      </c>
      <c r="O1014" s="113"/>
      <c r="P1014" s="128"/>
      <c r="Q1014" s="125"/>
      <c r="R1014" s="83"/>
      <c r="S1014" s="125"/>
      <c r="T1014" s="83"/>
      <c r="U1014" s="83"/>
      <c r="V1014" s="83"/>
      <c r="W1014" s="125"/>
      <c r="X1014" s="63"/>
      <c r="Y1014" s="125"/>
      <c r="Z1014" s="125"/>
      <c r="AA1014" s="126"/>
    </row>
    <row r="1015" spans="1:27">
      <c r="A1015" s="112"/>
      <c r="B1015" s="83"/>
      <c r="C1015" s="83"/>
      <c r="D1015" s="191" t="s">
        <v>150</v>
      </c>
      <c r="E1015" s="114" t="str">
        <f>IF(D1015="","",(VLOOKUP(D1015,'ENTER your residents names, etc'!$B$7:$C$256,2,FALSE)))</f>
        <v/>
      </c>
      <c r="F1015" s="115"/>
      <c r="G1015" s="116" t="str">
        <f t="shared" si="83"/>
        <v/>
      </c>
      <c r="H1015" s="117" t="str">
        <f t="shared" si="79"/>
        <v/>
      </c>
      <c r="I1015" s="118" t="str">
        <f t="shared" si="82"/>
        <v/>
      </c>
      <c r="J1015" s="119" t="str">
        <f>IF('Falls Diary'!F1015="","",IF(AND('Falls Diary'!F1015&gt;=Graphs!$C$13,'Falls Diary'!F1015&lt;=Graphs!$C$14),"yes","no"))</f>
        <v/>
      </c>
      <c r="K1015" s="119" t="str">
        <f>IF('Falls Diary'!F1015="","",(IF(Graphs!$C$15="all","yes",(IF(Graphs!$C$15=Table6[[#This Row],[Resident''s name]],"yes","no")))))</f>
        <v/>
      </c>
      <c r="L1015" s="119" t="str">
        <f t="shared" si="80"/>
        <v/>
      </c>
      <c r="M1015" s="120"/>
      <c r="N1015" s="121" t="str">
        <f t="shared" si="81"/>
        <v/>
      </c>
      <c r="O1015" s="113"/>
      <c r="P1015" s="128"/>
      <c r="Q1015" s="125"/>
      <c r="R1015" s="83"/>
      <c r="S1015" s="125"/>
      <c r="T1015" s="83"/>
      <c r="U1015" s="83"/>
      <c r="V1015" s="83"/>
      <c r="W1015" s="125"/>
      <c r="X1015" s="63"/>
      <c r="Y1015" s="125"/>
      <c r="Z1015" s="125"/>
      <c r="AA1015" s="126"/>
    </row>
    <row r="1016" spans="1:27">
      <c r="A1016" s="112"/>
      <c r="B1016" s="83"/>
      <c r="C1016" s="83"/>
      <c r="D1016" s="191" t="s">
        <v>150</v>
      </c>
      <c r="E1016" s="114" t="str">
        <f>IF(D1016="","",(VLOOKUP(D1016,'ENTER your residents names, etc'!$B$7:$C$256,2,FALSE)))</f>
        <v/>
      </c>
      <c r="F1016" s="115"/>
      <c r="G1016" s="116" t="str">
        <f t="shared" si="83"/>
        <v/>
      </c>
      <c r="H1016" s="117" t="str">
        <f t="shared" si="79"/>
        <v/>
      </c>
      <c r="I1016" s="118" t="str">
        <f t="shared" si="82"/>
        <v/>
      </c>
      <c r="J1016" s="119" t="str">
        <f>IF('Falls Diary'!F1016="","",IF(AND('Falls Diary'!F1016&gt;=Graphs!$C$13,'Falls Diary'!F1016&lt;=Graphs!$C$14),"yes","no"))</f>
        <v/>
      </c>
      <c r="K1016" s="119" t="str">
        <f>IF('Falls Diary'!F1016="","",(IF(Graphs!$C$15="all","yes",(IF(Graphs!$C$15=Table6[[#This Row],[Resident''s name]],"yes","no")))))</f>
        <v/>
      </c>
      <c r="L1016" s="119" t="str">
        <f t="shared" si="80"/>
        <v/>
      </c>
      <c r="M1016" s="120"/>
      <c r="N1016" s="121" t="str">
        <f t="shared" si="81"/>
        <v/>
      </c>
      <c r="O1016" s="113"/>
      <c r="P1016" s="128"/>
      <c r="Q1016" s="125"/>
      <c r="R1016" s="83"/>
      <c r="S1016" s="125"/>
      <c r="T1016" s="83"/>
      <c r="U1016" s="83"/>
      <c r="V1016" s="83"/>
      <c r="W1016" s="125"/>
      <c r="X1016" s="63"/>
      <c r="Y1016" s="125"/>
      <c r="Z1016" s="125"/>
      <c r="AA1016" s="126"/>
    </row>
    <row r="1017" spans="1:27">
      <c r="A1017" s="112"/>
      <c r="B1017" s="83"/>
      <c r="C1017" s="83"/>
      <c r="D1017" s="191" t="s">
        <v>150</v>
      </c>
      <c r="E1017" s="114" t="str">
        <f>IF(D1017="","",(VLOOKUP(D1017,'ENTER your residents names, etc'!$B$7:$C$256,2,FALSE)))</f>
        <v/>
      </c>
      <c r="F1017" s="115"/>
      <c r="G1017" s="116" t="str">
        <f t="shared" si="83"/>
        <v/>
      </c>
      <c r="H1017" s="117" t="str">
        <f t="shared" si="79"/>
        <v/>
      </c>
      <c r="I1017" s="118" t="str">
        <f t="shared" si="82"/>
        <v/>
      </c>
      <c r="J1017" s="119" t="str">
        <f>IF('Falls Diary'!F1017="","",IF(AND('Falls Diary'!F1017&gt;=Graphs!$C$13,'Falls Diary'!F1017&lt;=Graphs!$C$14),"yes","no"))</f>
        <v/>
      </c>
      <c r="K1017" s="119" t="str">
        <f>IF('Falls Diary'!F1017="","",(IF(Graphs!$C$15="all","yes",(IF(Graphs!$C$15=Table6[[#This Row],[Resident''s name]],"yes","no")))))</f>
        <v/>
      </c>
      <c r="L1017" s="119" t="str">
        <f t="shared" si="80"/>
        <v/>
      </c>
      <c r="M1017" s="120"/>
      <c r="N1017" s="121" t="str">
        <f t="shared" si="81"/>
        <v/>
      </c>
      <c r="O1017" s="113"/>
      <c r="P1017" s="128"/>
      <c r="Q1017" s="125"/>
      <c r="R1017" s="83"/>
      <c r="S1017" s="125"/>
      <c r="T1017" s="83"/>
      <c r="U1017" s="83"/>
      <c r="V1017" s="83"/>
      <c r="W1017" s="125"/>
      <c r="X1017" s="63"/>
      <c r="Y1017" s="125"/>
      <c r="Z1017" s="125"/>
      <c r="AA1017" s="126"/>
    </row>
    <row r="1018" spans="1:27">
      <c r="A1018" s="112"/>
      <c r="B1018" s="83"/>
      <c r="C1018" s="83"/>
      <c r="D1018" s="191" t="s">
        <v>150</v>
      </c>
      <c r="E1018" s="114" t="str">
        <f>IF(D1018="","",(VLOOKUP(D1018,'ENTER your residents names, etc'!$B$7:$C$256,2,FALSE)))</f>
        <v/>
      </c>
      <c r="F1018" s="115"/>
      <c r="G1018" s="116" t="str">
        <f t="shared" si="83"/>
        <v/>
      </c>
      <c r="H1018" s="117" t="str">
        <f t="shared" si="79"/>
        <v/>
      </c>
      <c r="I1018" s="118" t="str">
        <f t="shared" si="82"/>
        <v/>
      </c>
      <c r="J1018" s="119" t="str">
        <f>IF('Falls Diary'!F1018="","",IF(AND('Falls Diary'!F1018&gt;=Graphs!$C$13,'Falls Diary'!F1018&lt;=Graphs!$C$14),"yes","no"))</f>
        <v/>
      </c>
      <c r="K1018" s="119" t="str">
        <f>IF('Falls Diary'!F1018="","",(IF(Graphs!$C$15="all","yes",(IF(Graphs!$C$15=Table6[[#This Row],[Resident''s name]],"yes","no")))))</f>
        <v/>
      </c>
      <c r="L1018" s="119" t="str">
        <f t="shared" si="80"/>
        <v/>
      </c>
      <c r="M1018" s="120"/>
      <c r="N1018" s="121" t="str">
        <f t="shared" si="81"/>
        <v/>
      </c>
      <c r="O1018" s="113"/>
      <c r="P1018" s="128"/>
      <c r="Q1018" s="125"/>
      <c r="R1018" s="83"/>
      <c r="S1018" s="125"/>
      <c r="T1018" s="83"/>
      <c r="U1018" s="83"/>
      <c r="V1018" s="83"/>
      <c r="W1018" s="125"/>
      <c r="X1018" s="63"/>
      <c r="Y1018" s="125"/>
      <c r="Z1018" s="125"/>
      <c r="AA1018" s="126"/>
    </row>
    <row r="1019" spans="1:27">
      <c r="A1019" s="112"/>
      <c r="B1019" s="83"/>
      <c r="C1019" s="83"/>
      <c r="D1019" s="191" t="s">
        <v>150</v>
      </c>
      <c r="E1019" s="114" t="str">
        <f>IF(D1019="","",(VLOOKUP(D1019,'ENTER your residents names, etc'!$B$7:$C$256,2,FALSE)))</f>
        <v/>
      </c>
      <c r="F1019" s="115"/>
      <c r="G1019" s="116" t="str">
        <f t="shared" si="83"/>
        <v/>
      </c>
      <c r="H1019" s="117" t="str">
        <f t="shared" si="79"/>
        <v/>
      </c>
      <c r="I1019" s="118" t="str">
        <f t="shared" si="82"/>
        <v/>
      </c>
      <c r="J1019" s="119" t="str">
        <f>IF('Falls Diary'!F1019="","",IF(AND('Falls Diary'!F1019&gt;=Graphs!$C$13,'Falls Diary'!F1019&lt;=Graphs!$C$14),"yes","no"))</f>
        <v/>
      </c>
      <c r="K1019" s="119" t="str">
        <f>IF('Falls Diary'!F1019="","",(IF(Graphs!$C$15="all","yes",(IF(Graphs!$C$15=Table6[[#This Row],[Resident''s name]],"yes","no")))))</f>
        <v/>
      </c>
      <c r="L1019" s="119" t="str">
        <f t="shared" si="80"/>
        <v/>
      </c>
      <c r="M1019" s="120"/>
      <c r="N1019" s="121" t="str">
        <f t="shared" si="81"/>
        <v/>
      </c>
      <c r="O1019" s="113"/>
      <c r="P1019" s="128"/>
      <c r="Q1019" s="125"/>
      <c r="R1019" s="83"/>
      <c r="S1019" s="125"/>
      <c r="T1019" s="83"/>
      <c r="U1019" s="83"/>
      <c r="V1019" s="83"/>
      <c r="W1019" s="125"/>
      <c r="X1019" s="63"/>
      <c r="Y1019" s="125"/>
      <c r="Z1019" s="125"/>
      <c r="AA1019" s="126"/>
    </row>
    <row r="1020" spans="1:27">
      <c r="A1020" s="112"/>
      <c r="B1020" s="83"/>
      <c r="C1020" s="83"/>
      <c r="D1020" s="191" t="s">
        <v>150</v>
      </c>
      <c r="E1020" s="114" t="str">
        <f>IF(D1020="","",(VLOOKUP(D1020,'ENTER your residents names, etc'!$B$7:$C$256,2,FALSE)))</f>
        <v/>
      </c>
      <c r="F1020" s="115"/>
      <c r="G1020" s="116" t="str">
        <f t="shared" si="83"/>
        <v/>
      </c>
      <c r="H1020" s="117" t="str">
        <f t="shared" si="79"/>
        <v/>
      </c>
      <c r="I1020" s="118" t="str">
        <f t="shared" si="82"/>
        <v/>
      </c>
      <c r="J1020" s="119" t="str">
        <f>IF('Falls Diary'!F1020="","",IF(AND('Falls Diary'!F1020&gt;=Graphs!$C$13,'Falls Diary'!F1020&lt;=Graphs!$C$14),"yes","no"))</f>
        <v/>
      </c>
      <c r="K1020" s="119" t="str">
        <f>IF('Falls Diary'!F1020="","",(IF(Graphs!$C$15="all","yes",(IF(Graphs!$C$15=Table6[[#This Row],[Resident''s name]],"yes","no")))))</f>
        <v/>
      </c>
      <c r="L1020" s="119" t="str">
        <f t="shared" si="80"/>
        <v/>
      </c>
      <c r="M1020" s="120"/>
      <c r="N1020" s="121" t="str">
        <f t="shared" si="81"/>
        <v/>
      </c>
      <c r="O1020" s="113"/>
      <c r="P1020" s="128"/>
      <c r="Q1020" s="125"/>
      <c r="R1020" s="83"/>
      <c r="S1020" s="125"/>
      <c r="T1020" s="83"/>
      <c r="U1020" s="83"/>
      <c r="V1020" s="83"/>
      <c r="W1020" s="125"/>
      <c r="X1020" s="63"/>
      <c r="Y1020" s="125"/>
      <c r="Z1020" s="125"/>
      <c r="AA1020" s="126"/>
    </row>
    <row r="1021" spans="1:27">
      <c r="A1021" s="112"/>
      <c r="B1021" s="83"/>
      <c r="C1021" s="83"/>
      <c r="D1021" s="191" t="s">
        <v>150</v>
      </c>
      <c r="E1021" s="114" t="str">
        <f>IF(D1021="","",(VLOOKUP(D1021,'ENTER your residents names, etc'!$B$7:$C$256,2,FALSE)))</f>
        <v/>
      </c>
      <c r="F1021" s="115"/>
      <c r="G1021" s="116" t="str">
        <f t="shared" si="83"/>
        <v/>
      </c>
      <c r="H1021" s="117" t="str">
        <f t="shared" si="79"/>
        <v/>
      </c>
      <c r="I1021" s="118" t="str">
        <f t="shared" si="82"/>
        <v/>
      </c>
      <c r="J1021" s="119" t="str">
        <f>IF('Falls Diary'!F1021="","",IF(AND('Falls Diary'!F1021&gt;=Graphs!$C$13,'Falls Diary'!F1021&lt;=Graphs!$C$14),"yes","no"))</f>
        <v/>
      </c>
      <c r="K1021" s="119" t="str">
        <f>IF('Falls Diary'!F1021="","",(IF(Graphs!$C$15="all","yes",(IF(Graphs!$C$15=Table6[[#This Row],[Resident''s name]],"yes","no")))))</f>
        <v/>
      </c>
      <c r="L1021" s="119" t="str">
        <f t="shared" si="80"/>
        <v/>
      </c>
      <c r="M1021" s="120"/>
      <c r="N1021" s="121" t="str">
        <f t="shared" si="81"/>
        <v/>
      </c>
      <c r="O1021" s="113"/>
      <c r="P1021" s="128"/>
      <c r="Q1021" s="125"/>
      <c r="R1021" s="83"/>
      <c r="S1021" s="125"/>
      <c r="T1021" s="83"/>
      <c r="U1021" s="83"/>
      <c r="V1021" s="83"/>
      <c r="W1021" s="125"/>
      <c r="X1021" s="63"/>
      <c r="Y1021" s="125"/>
      <c r="Z1021" s="125"/>
      <c r="AA1021" s="126"/>
    </row>
    <row r="1022" spans="1:27">
      <c r="A1022" s="112"/>
      <c r="B1022" s="83"/>
      <c r="C1022" s="83"/>
      <c r="D1022" s="191" t="s">
        <v>150</v>
      </c>
      <c r="E1022" s="114" t="str">
        <f>IF(D1022="","",(VLOOKUP(D1022,'ENTER your residents names, etc'!$B$7:$C$256,2,FALSE)))</f>
        <v/>
      </c>
      <c r="F1022" s="115"/>
      <c r="G1022" s="116" t="str">
        <f t="shared" si="83"/>
        <v/>
      </c>
      <c r="H1022" s="117" t="str">
        <f t="shared" si="79"/>
        <v/>
      </c>
      <c r="I1022" s="118" t="str">
        <f t="shared" si="82"/>
        <v/>
      </c>
      <c r="J1022" s="119" t="str">
        <f>IF('Falls Diary'!F1022="","",IF(AND('Falls Diary'!F1022&gt;=Graphs!$C$13,'Falls Diary'!F1022&lt;=Graphs!$C$14),"yes","no"))</f>
        <v/>
      </c>
      <c r="K1022" s="119" t="str">
        <f>IF('Falls Diary'!F1022="","",(IF(Graphs!$C$15="all","yes",(IF(Graphs!$C$15=Table6[[#This Row],[Resident''s name]],"yes","no")))))</f>
        <v/>
      </c>
      <c r="L1022" s="119" t="str">
        <f t="shared" si="80"/>
        <v/>
      </c>
      <c r="M1022" s="120"/>
      <c r="N1022" s="121" t="str">
        <f t="shared" si="81"/>
        <v/>
      </c>
      <c r="O1022" s="113"/>
      <c r="P1022" s="128"/>
      <c r="Q1022" s="125"/>
      <c r="R1022" s="83"/>
      <c r="S1022" s="125"/>
      <c r="T1022" s="83"/>
      <c r="U1022" s="83"/>
      <c r="V1022" s="83"/>
      <c r="W1022" s="125"/>
      <c r="X1022" s="63"/>
      <c r="Y1022" s="125"/>
      <c r="Z1022" s="125"/>
      <c r="AA1022" s="126"/>
    </row>
    <row r="1023" spans="1:27">
      <c r="A1023" s="112"/>
      <c r="B1023" s="83"/>
      <c r="C1023" s="83"/>
      <c r="D1023" s="191" t="s">
        <v>150</v>
      </c>
      <c r="E1023" s="114" t="str">
        <f>IF(D1023="","",(VLOOKUP(D1023,'ENTER your residents names, etc'!$B$7:$C$256,2,FALSE)))</f>
        <v/>
      </c>
      <c r="F1023" s="115"/>
      <c r="G1023" s="116" t="str">
        <f t="shared" si="83"/>
        <v/>
      </c>
      <c r="H1023" s="117" t="str">
        <f t="shared" si="79"/>
        <v/>
      </c>
      <c r="I1023" s="118" t="str">
        <f t="shared" si="82"/>
        <v/>
      </c>
      <c r="J1023" s="119" t="str">
        <f>IF('Falls Diary'!F1023="","",IF(AND('Falls Diary'!F1023&gt;=Graphs!$C$13,'Falls Diary'!F1023&lt;=Graphs!$C$14),"yes","no"))</f>
        <v/>
      </c>
      <c r="K1023" s="119" t="str">
        <f>IF('Falls Diary'!F1023="","",(IF(Graphs!$C$15="all","yes",(IF(Graphs!$C$15=Table6[[#This Row],[Resident''s name]],"yes","no")))))</f>
        <v/>
      </c>
      <c r="L1023" s="119" t="str">
        <f t="shared" si="80"/>
        <v/>
      </c>
      <c r="M1023" s="120"/>
      <c r="N1023" s="121" t="str">
        <f t="shared" si="81"/>
        <v/>
      </c>
      <c r="O1023" s="113"/>
      <c r="P1023" s="128"/>
      <c r="Q1023" s="125"/>
      <c r="R1023" s="83"/>
      <c r="S1023" s="125"/>
      <c r="T1023" s="83"/>
      <c r="U1023" s="83"/>
      <c r="V1023" s="83"/>
      <c r="W1023" s="125"/>
      <c r="X1023" s="63"/>
      <c r="Y1023" s="125"/>
      <c r="Z1023" s="125"/>
      <c r="AA1023" s="126"/>
    </row>
    <row r="1024" spans="1:27">
      <c r="A1024" s="112"/>
      <c r="B1024" s="83"/>
      <c r="C1024" s="83"/>
      <c r="D1024" s="191" t="s">
        <v>150</v>
      </c>
      <c r="E1024" s="114" t="str">
        <f>IF(D1024="","",(VLOOKUP(D1024,'ENTER your residents names, etc'!$B$7:$C$256,2,FALSE)))</f>
        <v/>
      </c>
      <c r="F1024" s="115"/>
      <c r="G1024" s="116" t="str">
        <f t="shared" si="83"/>
        <v/>
      </c>
      <c r="H1024" s="117" t="str">
        <f t="shared" si="79"/>
        <v/>
      </c>
      <c r="I1024" s="118" t="str">
        <f t="shared" si="82"/>
        <v/>
      </c>
      <c r="J1024" s="119" t="str">
        <f>IF('Falls Diary'!F1024="","",IF(AND('Falls Diary'!F1024&gt;=Graphs!$C$13,'Falls Diary'!F1024&lt;=Graphs!$C$14),"yes","no"))</f>
        <v/>
      </c>
      <c r="K1024" s="119" t="str">
        <f>IF('Falls Diary'!F1024="","",(IF(Graphs!$C$15="all","yes",(IF(Graphs!$C$15=Table6[[#This Row],[Resident''s name]],"yes","no")))))</f>
        <v/>
      </c>
      <c r="L1024" s="119" t="str">
        <f t="shared" si="80"/>
        <v/>
      </c>
      <c r="M1024" s="120"/>
      <c r="N1024" s="121" t="str">
        <f t="shared" si="81"/>
        <v/>
      </c>
      <c r="O1024" s="113"/>
      <c r="P1024" s="128"/>
      <c r="Q1024" s="125"/>
      <c r="R1024" s="83"/>
      <c r="S1024" s="125"/>
      <c r="T1024" s="83"/>
      <c r="U1024" s="83"/>
      <c r="V1024" s="83"/>
      <c r="W1024" s="125"/>
      <c r="X1024" s="63"/>
      <c r="Y1024" s="125"/>
      <c r="Z1024" s="125"/>
      <c r="AA1024" s="126"/>
    </row>
    <row r="1025" spans="1:27">
      <c r="A1025" s="112"/>
      <c r="B1025" s="83"/>
      <c r="C1025" s="83"/>
      <c r="D1025" s="191" t="s">
        <v>150</v>
      </c>
      <c r="E1025" s="114" t="str">
        <f>IF(D1025="","",(VLOOKUP(D1025,'ENTER your residents names, etc'!$B$7:$C$256,2,FALSE)))</f>
        <v/>
      </c>
      <c r="F1025" s="115"/>
      <c r="G1025" s="116" t="str">
        <f t="shared" si="83"/>
        <v/>
      </c>
      <c r="H1025" s="117" t="str">
        <f t="shared" si="79"/>
        <v/>
      </c>
      <c r="I1025" s="118" t="str">
        <f t="shared" si="82"/>
        <v/>
      </c>
      <c r="J1025" s="119" t="str">
        <f>IF('Falls Diary'!F1025="","",IF(AND('Falls Diary'!F1025&gt;=Graphs!$C$13,'Falls Diary'!F1025&lt;=Graphs!$C$14),"yes","no"))</f>
        <v/>
      </c>
      <c r="K1025" s="119" t="str">
        <f>IF('Falls Diary'!F1025="","",(IF(Graphs!$C$15="all","yes",(IF(Graphs!$C$15=Table6[[#This Row],[Resident''s name]],"yes","no")))))</f>
        <v/>
      </c>
      <c r="L1025" s="119" t="str">
        <f t="shared" si="80"/>
        <v/>
      </c>
      <c r="M1025" s="120"/>
      <c r="N1025" s="121" t="str">
        <f t="shared" si="81"/>
        <v/>
      </c>
      <c r="O1025" s="113"/>
      <c r="P1025" s="128"/>
      <c r="Q1025" s="125"/>
      <c r="R1025" s="83"/>
      <c r="S1025" s="125"/>
      <c r="T1025" s="83"/>
      <c r="U1025" s="83"/>
      <c r="V1025" s="83"/>
      <c r="W1025" s="125"/>
      <c r="X1025" s="63"/>
      <c r="Y1025" s="125"/>
      <c r="Z1025" s="125"/>
      <c r="AA1025" s="126"/>
    </row>
    <row r="1026" spans="1:27">
      <c r="A1026" s="112"/>
      <c r="B1026" s="83"/>
      <c r="C1026" s="83"/>
      <c r="D1026" s="191" t="s">
        <v>150</v>
      </c>
      <c r="E1026" s="114" t="str">
        <f>IF(D1026="","",(VLOOKUP(D1026,'ENTER your residents names, etc'!$B$7:$C$256,2,FALSE)))</f>
        <v/>
      </c>
      <c r="F1026" s="115"/>
      <c r="G1026" s="116" t="str">
        <f t="shared" si="83"/>
        <v/>
      </c>
      <c r="H1026" s="117" t="str">
        <f t="shared" ref="H1026:H1089" si="84">IF(F1026="","",F1026-WEEKDAY(F1026,3))</f>
        <v/>
      </c>
      <c r="I1026" s="118" t="str">
        <f t="shared" si="82"/>
        <v/>
      </c>
      <c r="J1026" s="119" t="str">
        <f>IF('Falls Diary'!F1026="","",IF(AND('Falls Diary'!F1026&gt;=Graphs!$C$13,'Falls Diary'!F1026&lt;=Graphs!$C$14),"yes","no"))</f>
        <v/>
      </c>
      <c r="K1026" s="119" t="str">
        <f>IF('Falls Diary'!F1026="","",(IF(Graphs!$C$15="all","yes",(IF(Graphs!$C$15=Table6[[#This Row],[Resident''s name]],"yes","no")))))</f>
        <v/>
      </c>
      <c r="L1026" s="119" t="str">
        <f t="shared" ref="L1026:L1089" si="85">IF(J1026="","",IF(AND(J1026="yes",K1026="yes"), "yes", "no"))</f>
        <v/>
      </c>
      <c r="M1026" s="120"/>
      <c r="N1026" s="121" t="str">
        <f t="shared" ref="N1026:N1089" si="86">IF(M1026="","",IF(AND($AF$22&lt;=M1026,M1026&lt;$AG$22),$AH$22,IF(AND($AF$24&lt;=M1026,M1026&lt;$AG$24),$AH$24,IF(AND($AF$26&lt;=M1026,M1026&lt;$AG$26),$AH$26,IF(AND($AF$28&lt;=M1026,M1026&lt;$AG$28),$AH$28,IF(AND($AF$30&lt;=M1026,M1026&lt;$AG$30),$AH$30,0))))))</f>
        <v/>
      </c>
      <c r="O1026" s="113"/>
      <c r="P1026" s="128"/>
      <c r="Q1026" s="125"/>
      <c r="R1026" s="83"/>
      <c r="S1026" s="125"/>
      <c r="T1026" s="83"/>
      <c r="U1026" s="83"/>
      <c r="V1026" s="83"/>
      <c r="W1026" s="125"/>
      <c r="X1026" s="63"/>
      <c r="Y1026" s="125"/>
      <c r="Z1026" s="125"/>
      <c r="AA1026" s="126"/>
    </row>
    <row r="1027" spans="1:27">
      <c r="A1027" s="112"/>
      <c r="B1027" s="83"/>
      <c r="C1027" s="83"/>
      <c r="D1027" s="191" t="s">
        <v>150</v>
      </c>
      <c r="E1027" s="114" t="str">
        <f>IF(D1027="","",(VLOOKUP(D1027,'ENTER your residents names, etc'!$B$7:$C$256,2,FALSE)))</f>
        <v/>
      </c>
      <c r="F1027" s="115"/>
      <c r="G1027" s="116" t="str">
        <f t="shared" si="83"/>
        <v/>
      </c>
      <c r="H1027" s="117" t="str">
        <f t="shared" si="84"/>
        <v/>
      </c>
      <c r="I1027" s="118" t="str">
        <f t="shared" ref="I1027:I1090" si="87">IF(F1027="","",DATE(YEAR(F1027),MONTH(F1027),1))</f>
        <v/>
      </c>
      <c r="J1027" s="119" t="str">
        <f>IF('Falls Diary'!F1027="","",IF(AND('Falls Diary'!F1027&gt;=Graphs!$C$13,'Falls Diary'!F1027&lt;=Graphs!$C$14),"yes","no"))</f>
        <v/>
      </c>
      <c r="K1027" s="119" t="str">
        <f>IF('Falls Diary'!F1027="","",(IF(Graphs!$C$15="all","yes",(IF(Graphs!$C$15=Table6[[#This Row],[Resident''s name]],"yes","no")))))</f>
        <v/>
      </c>
      <c r="L1027" s="119" t="str">
        <f t="shared" si="85"/>
        <v/>
      </c>
      <c r="M1027" s="120"/>
      <c r="N1027" s="121" t="str">
        <f t="shared" si="86"/>
        <v/>
      </c>
      <c r="O1027" s="113"/>
      <c r="P1027" s="128"/>
      <c r="Q1027" s="125"/>
      <c r="R1027" s="83"/>
      <c r="S1027" s="125"/>
      <c r="T1027" s="83"/>
      <c r="U1027" s="83"/>
      <c r="V1027" s="83"/>
      <c r="W1027" s="125"/>
      <c r="X1027" s="63"/>
      <c r="Y1027" s="125"/>
      <c r="Z1027" s="125"/>
      <c r="AA1027" s="126"/>
    </row>
    <row r="1028" spans="1:27">
      <c r="A1028" s="112"/>
      <c r="B1028" s="83"/>
      <c r="C1028" s="83"/>
      <c r="D1028" s="191" t="s">
        <v>150</v>
      </c>
      <c r="E1028" s="114" t="str">
        <f>IF(D1028="","",(VLOOKUP(D1028,'ENTER your residents names, etc'!$B$7:$C$256,2,FALSE)))</f>
        <v/>
      </c>
      <c r="F1028" s="115"/>
      <c r="G1028" s="116" t="str">
        <f t="shared" si="83"/>
        <v/>
      </c>
      <c r="H1028" s="117" t="str">
        <f t="shared" si="84"/>
        <v/>
      </c>
      <c r="I1028" s="118" t="str">
        <f t="shared" si="87"/>
        <v/>
      </c>
      <c r="J1028" s="119" t="str">
        <f>IF('Falls Diary'!F1028="","",IF(AND('Falls Diary'!F1028&gt;=Graphs!$C$13,'Falls Diary'!F1028&lt;=Graphs!$C$14),"yes","no"))</f>
        <v/>
      </c>
      <c r="K1028" s="119" t="str">
        <f>IF('Falls Diary'!F1028="","",(IF(Graphs!$C$15="all","yes",(IF(Graphs!$C$15=Table6[[#This Row],[Resident''s name]],"yes","no")))))</f>
        <v/>
      </c>
      <c r="L1028" s="119" t="str">
        <f t="shared" si="85"/>
        <v/>
      </c>
      <c r="M1028" s="120"/>
      <c r="N1028" s="121" t="str">
        <f t="shared" si="86"/>
        <v/>
      </c>
      <c r="O1028" s="113"/>
      <c r="P1028" s="128"/>
      <c r="Q1028" s="125"/>
      <c r="R1028" s="83"/>
      <c r="S1028" s="125"/>
      <c r="T1028" s="83"/>
      <c r="U1028" s="83"/>
      <c r="V1028" s="83"/>
      <c r="W1028" s="125"/>
      <c r="X1028" s="63"/>
      <c r="Y1028" s="125"/>
      <c r="Z1028" s="125"/>
      <c r="AA1028" s="126"/>
    </row>
    <row r="1029" spans="1:27">
      <c r="A1029" s="112"/>
      <c r="B1029" s="83"/>
      <c r="C1029" s="83"/>
      <c r="D1029" s="191" t="s">
        <v>150</v>
      </c>
      <c r="E1029" s="114" t="str">
        <f>IF(D1029="","",(VLOOKUP(D1029,'ENTER your residents names, etc'!$B$7:$C$256,2,FALSE)))</f>
        <v/>
      </c>
      <c r="F1029" s="115"/>
      <c r="G1029" s="116" t="str">
        <f t="shared" si="83"/>
        <v/>
      </c>
      <c r="H1029" s="117" t="str">
        <f t="shared" si="84"/>
        <v/>
      </c>
      <c r="I1029" s="118" t="str">
        <f t="shared" si="87"/>
        <v/>
      </c>
      <c r="J1029" s="119" t="str">
        <f>IF('Falls Diary'!F1029="","",IF(AND('Falls Diary'!F1029&gt;=Graphs!$C$13,'Falls Diary'!F1029&lt;=Graphs!$C$14),"yes","no"))</f>
        <v/>
      </c>
      <c r="K1029" s="119" t="str">
        <f>IF('Falls Diary'!F1029="","",(IF(Graphs!$C$15="all","yes",(IF(Graphs!$C$15=Table6[[#This Row],[Resident''s name]],"yes","no")))))</f>
        <v/>
      </c>
      <c r="L1029" s="119" t="str">
        <f t="shared" si="85"/>
        <v/>
      </c>
      <c r="M1029" s="120"/>
      <c r="N1029" s="121" t="str">
        <f t="shared" si="86"/>
        <v/>
      </c>
      <c r="O1029" s="113"/>
      <c r="P1029" s="128"/>
      <c r="Q1029" s="125"/>
      <c r="R1029" s="83"/>
      <c r="S1029" s="125"/>
      <c r="T1029" s="83"/>
      <c r="U1029" s="83"/>
      <c r="V1029" s="83"/>
      <c r="W1029" s="125"/>
      <c r="X1029" s="63"/>
      <c r="Y1029" s="125"/>
      <c r="Z1029" s="125"/>
      <c r="AA1029" s="126"/>
    </row>
    <row r="1030" spans="1:27">
      <c r="A1030" s="112"/>
      <c r="B1030" s="83"/>
      <c r="C1030" s="83"/>
      <c r="D1030" s="191" t="s">
        <v>150</v>
      </c>
      <c r="E1030" s="114" t="str">
        <f>IF(D1030="","",(VLOOKUP(D1030,'ENTER your residents names, etc'!$B$7:$C$256,2,FALSE)))</f>
        <v/>
      </c>
      <c r="F1030" s="115"/>
      <c r="G1030" s="116" t="str">
        <f t="shared" si="83"/>
        <v/>
      </c>
      <c r="H1030" s="117" t="str">
        <f t="shared" si="84"/>
        <v/>
      </c>
      <c r="I1030" s="118" t="str">
        <f t="shared" si="87"/>
        <v/>
      </c>
      <c r="J1030" s="119" t="str">
        <f>IF('Falls Diary'!F1030="","",IF(AND('Falls Diary'!F1030&gt;=Graphs!$C$13,'Falls Diary'!F1030&lt;=Graphs!$C$14),"yes","no"))</f>
        <v/>
      </c>
      <c r="K1030" s="119" t="str">
        <f>IF('Falls Diary'!F1030="","",(IF(Graphs!$C$15="all","yes",(IF(Graphs!$C$15=Table6[[#This Row],[Resident''s name]],"yes","no")))))</f>
        <v/>
      </c>
      <c r="L1030" s="119" t="str">
        <f t="shared" si="85"/>
        <v/>
      </c>
      <c r="M1030" s="120"/>
      <c r="N1030" s="121" t="str">
        <f t="shared" si="86"/>
        <v/>
      </c>
      <c r="O1030" s="113"/>
      <c r="P1030" s="128"/>
      <c r="Q1030" s="125"/>
      <c r="R1030" s="83"/>
      <c r="S1030" s="125"/>
      <c r="T1030" s="83"/>
      <c r="U1030" s="83"/>
      <c r="V1030" s="83"/>
      <c r="W1030" s="125"/>
      <c r="X1030" s="63"/>
      <c r="Y1030" s="125"/>
      <c r="Z1030" s="125"/>
      <c r="AA1030" s="126"/>
    </row>
    <row r="1031" spans="1:27">
      <c r="A1031" s="112"/>
      <c r="B1031" s="83"/>
      <c r="C1031" s="83"/>
      <c r="D1031" s="191" t="s">
        <v>150</v>
      </c>
      <c r="E1031" s="114" t="str">
        <f>IF(D1031="","",(VLOOKUP(D1031,'ENTER your residents names, etc'!$B$7:$C$256,2,FALSE)))</f>
        <v/>
      </c>
      <c r="F1031" s="115"/>
      <c r="G1031" s="116" t="str">
        <f t="shared" si="83"/>
        <v/>
      </c>
      <c r="H1031" s="117" t="str">
        <f t="shared" si="84"/>
        <v/>
      </c>
      <c r="I1031" s="118" t="str">
        <f t="shared" si="87"/>
        <v/>
      </c>
      <c r="J1031" s="119" t="str">
        <f>IF('Falls Diary'!F1031="","",IF(AND('Falls Diary'!F1031&gt;=Graphs!$C$13,'Falls Diary'!F1031&lt;=Graphs!$C$14),"yes","no"))</f>
        <v/>
      </c>
      <c r="K1031" s="119" t="str">
        <f>IF('Falls Diary'!F1031="","",(IF(Graphs!$C$15="all","yes",(IF(Graphs!$C$15=Table6[[#This Row],[Resident''s name]],"yes","no")))))</f>
        <v/>
      </c>
      <c r="L1031" s="119" t="str">
        <f t="shared" si="85"/>
        <v/>
      </c>
      <c r="M1031" s="120"/>
      <c r="N1031" s="121" t="str">
        <f t="shared" si="86"/>
        <v/>
      </c>
      <c r="O1031" s="113"/>
      <c r="P1031" s="128"/>
      <c r="Q1031" s="125"/>
      <c r="R1031" s="83"/>
      <c r="S1031" s="125"/>
      <c r="T1031" s="83"/>
      <c r="U1031" s="83"/>
      <c r="V1031" s="83"/>
      <c r="W1031" s="125"/>
      <c r="X1031" s="63"/>
      <c r="Y1031" s="125"/>
      <c r="Z1031" s="125"/>
      <c r="AA1031" s="126"/>
    </row>
    <row r="1032" spans="1:27">
      <c r="A1032" s="112"/>
      <c r="B1032" s="83"/>
      <c r="C1032" s="83"/>
      <c r="D1032" s="191" t="s">
        <v>150</v>
      </c>
      <c r="E1032" s="114" t="str">
        <f>IF(D1032="","",(VLOOKUP(D1032,'ENTER your residents names, etc'!$B$7:$C$256,2,FALSE)))</f>
        <v/>
      </c>
      <c r="F1032" s="115"/>
      <c r="G1032" s="116" t="str">
        <f t="shared" si="83"/>
        <v/>
      </c>
      <c r="H1032" s="117" t="str">
        <f t="shared" si="84"/>
        <v/>
      </c>
      <c r="I1032" s="118" t="str">
        <f t="shared" si="87"/>
        <v/>
      </c>
      <c r="J1032" s="119" t="str">
        <f>IF('Falls Diary'!F1032="","",IF(AND('Falls Diary'!F1032&gt;=Graphs!$C$13,'Falls Diary'!F1032&lt;=Graphs!$C$14),"yes","no"))</f>
        <v/>
      </c>
      <c r="K1032" s="119" t="str">
        <f>IF('Falls Diary'!F1032="","",(IF(Graphs!$C$15="all","yes",(IF(Graphs!$C$15=Table6[[#This Row],[Resident''s name]],"yes","no")))))</f>
        <v/>
      </c>
      <c r="L1032" s="119" t="str">
        <f t="shared" si="85"/>
        <v/>
      </c>
      <c r="M1032" s="120"/>
      <c r="N1032" s="121" t="str">
        <f t="shared" si="86"/>
        <v/>
      </c>
      <c r="O1032" s="113"/>
      <c r="P1032" s="128"/>
      <c r="Q1032" s="125"/>
      <c r="R1032" s="83"/>
      <c r="S1032" s="125"/>
      <c r="T1032" s="83"/>
      <c r="U1032" s="83"/>
      <c r="V1032" s="83"/>
      <c r="W1032" s="125"/>
      <c r="X1032" s="63"/>
      <c r="Y1032" s="125"/>
      <c r="Z1032" s="125"/>
      <c r="AA1032" s="126"/>
    </row>
    <row r="1033" spans="1:27">
      <c r="A1033" s="112"/>
      <c r="B1033" s="83"/>
      <c r="C1033" s="83"/>
      <c r="D1033" s="191" t="s">
        <v>150</v>
      </c>
      <c r="E1033" s="114" t="str">
        <f>IF(D1033="","",(VLOOKUP(D1033,'ENTER your residents names, etc'!$B$7:$C$256,2,FALSE)))</f>
        <v/>
      </c>
      <c r="F1033" s="115"/>
      <c r="G1033" s="116" t="str">
        <f t="shared" si="83"/>
        <v/>
      </c>
      <c r="H1033" s="117" t="str">
        <f t="shared" si="84"/>
        <v/>
      </c>
      <c r="I1033" s="118" t="str">
        <f t="shared" si="87"/>
        <v/>
      </c>
      <c r="J1033" s="119" t="str">
        <f>IF('Falls Diary'!F1033="","",IF(AND('Falls Diary'!F1033&gt;=Graphs!$C$13,'Falls Diary'!F1033&lt;=Graphs!$C$14),"yes","no"))</f>
        <v/>
      </c>
      <c r="K1033" s="119" t="str">
        <f>IF('Falls Diary'!F1033="","",(IF(Graphs!$C$15="all","yes",(IF(Graphs!$C$15=Table6[[#This Row],[Resident''s name]],"yes","no")))))</f>
        <v/>
      </c>
      <c r="L1033" s="119" t="str">
        <f t="shared" si="85"/>
        <v/>
      </c>
      <c r="M1033" s="120"/>
      <c r="N1033" s="121" t="str">
        <f t="shared" si="86"/>
        <v/>
      </c>
      <c r="O1033" s="113"/>
      <c r="P1033" s="128"/>
      <c r="Q1033" s="125"/>
      <c r="R1033" s="83"/>
      <c r="S1033" s="125"/>
      <c r="T1033" s="83"/>
      <c r="U1033" s="83"/>
      <c r="V1033" s="83"/>
      <c r="W1033" s="125"/>
      <c r="X1033" s="63"/>
      <c r="Y1033" s="125"/>
      <c r="Z1033" s="125"/>
      <c r="AA1033" s="126"/>
    </row>
    <row r="1034" spans="1:27">
      <c r="A1034" s="112"/>
      <c r="B1034" s="83"/>
      <c r="C1034" s="83"/>
      <c r="D1034" s="191" t="s">
        <v>150</v>
      </c>
      <c r="E1034" s="114" t="str">
        <f>IF(D1034="","",(VLOOKUP(D1034,'ENTER your residents names, etc'!$B$7:$C$256,2,FALSE)))</f>
        <v/>
      </c>
      <c r="F1034" s="115"/>
      <c r="G1034" s="116" t="str">
        <f t="shared" si="83"/>
        <v/>
      </c>
      <c r="H1034" s="117" t="str">
        <f t="shared" si="84"/>
        <v/>
      </c>
      <c r="I1034" s="118" t="str">
        <f t="shared" si="87"/>
        <v/>
      </c>
      <c r="J1034" s="119" t="str">
        <f>IF('Falls Diary'!F1034="","",IF(AND('Falls Diary'!F1034&gt;=Graphs!$C$13,'Falls Diary'!F1034&lt;=Graphs!$C$14),"yes","no"))</f>
        <v/>
      </c>
      <c r="K1034" s="119" t="str">
        <f>IF('Falls Diary'!F1034="","",(IF(Graphs!$C$15="all","yes",(IF(Graphs!$C$15=Table6[[#This Row],[Resident''s name]],"yes","no")))))</f>
        <v/>
      </c>
      <c r="L1034" s="119" t="str">
        <f t="shared" si="85"/>
        <v/>
      </c>
      <c r="M1034" s="120"/>
      <c r="N1034" s="121" t="str">
        <f t="shared" si="86"/>
        <v/>
      </c>
      <c r="O1034" s="113"/>
      <c r="P1034" s="128"/>
      <c r="Q1034" s="125"/>
      <c r="R1034" s="83"/>
      <c r="S1034" s="125"/>
      <c r="T1034" s="83"/>
      <c r="U1034" s="83"/>
      <c r="V1034" s="83"/>
      <c r="W1034" s="125"/>
      <c r="X1034" s="63"/>
      <c r="Y1034" s="125"/>
      <c r="Z1034" s="125"/>
      <c r="AA1034" s="126"/>
    </row>
    <row r="1035" spans="1:27">
      <c r="A1035" s="112"/>
      <c r="B1035" s="83"/>
      <c r="C1035" s="83"/>
      <c r="D1035" s="191" t="s">
        <v>150</v>
      </c>
      <c r="E1035" s="114" t="str">
        <f>IF(D1035="","",(VLOOKUP(D1035,'ENTER your residents names, etc'!$B$7:$C$256,2,FALSE)))</f>
        <v/>
      </c>
      <c r="F1035" s="115"/>
      <c r="G1035" s="116" t="str">
        <f t="shared" si="83"/>
        <v/>
      </c>
      <c r="H1035" s="117" t="str">
        <f t="shared" si="84"/>
        <v/>
      </c>
      <c r="I1035" s="118" t="str">
        <f t="shared" si="87"/>
        <v/>
      </c>
      <c r="J1035" s="119" t="str">
        <f>IF('Falls Diary'!F1035="","",IF(AND('Falls Diary'!F1035&gt;=Graphs!$C$13,'Falls Diary'!F1035&lt;=Graphs!$C$14),"yes","no"))</f>
        <v/>
      </c>
      <c r="K1035" s="119" t="str">
        <f>IF('Falls Diary'!F1035="","",(IF(Graphs!$C$15="all","yes",(IF(Graphs!$C$15=Table6[[#This Row],[Resident''s name]],"yes","no")))))</f>
        <v/>
      </c>
      <c r="L1035" s="119" t="str">
        <f t="shared" si="85"/>
        <v/>
      </c>
      <c r="M1035" s="120"/>
      <c r="N1035" s="121" t="str">
        <f t="shared" si="86"/>
        <v/>
      </c>
      <c r="O1035" s="113"/>
      <c r="P1035" s="128"/>
      <c r="Q1035" s="125"/>
      <c r="R1035" s="83"/>
      <c r="S1035" s="125"/>
      <c r="T1035" s="83"/>
      <c r="U1035" s="83"/>
      <c r="V1035" s="83"/>
      <c r="W1035" s="125"/>
      <c r="X1035" s="63"/>
      <c r="Y1035" s="125"/>
      <c r="Z1035" s="125"/>
      <c r="AA1035" s="126"/>
    </row>
    <row r="1036" spans="1:27">
      <c r="A1036" s="112"/>
      <c r="B1036" s="83"/>
      <c r="C1036" s="83"/>
      <c r="D1036" s="191" t="s">
        <v>150</v>
      </c>
      <c r="E1036" s="114" t="str">
        <f>IF(D1036="","",(VLOOKUP(D1036,'ENTER your residents names, etc'!$B$7:$C$256,2,FALSE)))</f>
        <v/>
      </c>
      <c r="F1036" s="115"/>
      <c r="G1036" s="116" t="str">
        <f t="shared" si="83"/>
        <v/>
      </c>
      <c r="H1036" s="117" t="str">
        <f t="shared" si="84"/>
        <v/>
      </c>
      <c r="I1036" s="118" t="str">
        <f t="shared" si="87"/>
        <v/>
      </c>
      <c r="J1036" s="119" t="str">
        <f>IF('Falls Diary'!F1036="","",IF(AND('Falls Diary'!F1036&gt;=Graphs!$C$13,'Falls Diary'!F1036&lt;=Graphs!$C$14),"yes","no"))</f>
        <v/>
      </c>
      <c r="K1036" s="119" t="str">
        <f>IF('Falls Diary'!F1036="","",(IF(Graphs!$C$15="all","yes",(IF(Graphs!$C$15=Table6[[#This Row],[Resident''s name]],"yes","no")))))</f>
        <v/>
      </c>
      <c r="L1036" s="119" t="str">
        <f t="shared" si="85"/>
        <v/>
      </c>
      <c r="M1036" s="120"/>
      <c r="N1036" s="121" t="str">
        <f t="shared" si="86"/>
        <v/>
      </c>
      <c r="O1036" s="113"/>
      <c r="P1036" s="128"/>
      <c r="Q1036" s="125"/>
      <c r="R1036" s="83"/>
      <c r="S1036" s="125"/>
      <c r="T1036" s="83"/>
      <c r="U1036" s="83"/>
      <c r="V1036" s="83"/>
      <c r="W1036" s="125"/>
      <c r="X1036" s="63"/>
      <c r="Y1036" s="125"/>
      <c r="Z1036" s="125"/>
      <c r="AA1036" s="126"/>
    </row>
    <row r="1037" spans="1:27">
      <c r="A1037" s="112"/>
      <c r="B1037" s="83"/>
      <c r="C1037" s="83"/>
      <c r="D1037" s="191" t="s">
        <v>150</v>
      </c>
      <c r="E1037" s="114" t="str">
        <f>IF(D1037="","",(VLOOKUP(D1037,'ENTER your residents names, etc'!$B$7:$C$256,2,FALSE)))</f>
        <v/>
      </c>
      <c r="F1037" s="115"/>
      <c r="G1037" s="116" t="str">
        <f t="shared" si="83"/>
        <v/>
      </c>
      <c r="H1037" s="117" t="str">
        <f t="shared" si="84"/>
        <v/>
      </c>
      <c r="I1037" s="118" t="str">
        <f t="shared" si="87"/>
        <v/>
      </c>
      <c r="J1037" s="119" t="str">
        <f>IF('Falls Diary'!F1037="","",IF(AND('Falls Diary'!F1037&gt;=Graphs!$C$13,'Falls Diary'!F1037&lt;=Graphs!$C$14),"yes","no"))</f>
        <v/>
      </c>
      <c r="K1037" s="119" t="str">
        <f>IF('Falls Diary'!F1037="","",(IF(Graphs!$C$15="all","yes",(IF(Graphs!$C$15=Table6[[#This Row],[Resident''s name]],"yes","no")))))</f>
        <v/>
      </c>
      <c r="L1037" s="119" t="str">
        <f t="shared" si="85"/>
        <v/>
      </c>
      <c r="M1037" s="120"/>
      <c r="N1037" s="121" t="str">
        <f t="shared" si="86"/>
        <v/>
      </c>
      <c r="O1037" s="113"/>
      <c r="P1037" s="128"/>
      <c r="Q1037" s="125"/>
      <c r="R1037" s="83"/>
      <c r="S1037" s="125"/>
      <c r="T1037" s="83"/>
      <c r="U1037" s="83"/>
      <c r="V1037" s="83"/>
      <c r="W1037" s="125"/>
      <c r="X1037" s="63"/>
      <c r="Y1037" s="125"/>
      <c r="Z1037" s="125"/>
      <c r="AA1037" s="126"/>
    </row>
    <row r="1038" spans="1:27">
      <c r="A1038" s="112"/>
      <c r="B1038" s="83"/>
      <c r="C1038" s="83"/>
      <c r="D1038" s="191" t="s">
        <v>150</v>
      </c>
      <c r="E1038" s="114" t="str">
        <f>IF(D1038="","",(VLOOKUP(D1038,'ENTER your residents names, etc'!$B$7:$C$256,2,FALSE)))</f>
        <v/>
      </c>
      <c r="F1038" s="115"/>
      <c r="G1038" s="116" t="str">
        <f t="shared" si="83"/>
        <v/>
      </c>
      <c r="H1038" s="117" t="str">
        <f t="shared" si="84"/>
        <v/>
      </c>
      <c r="I1038" s="118" t="str">
        <f t="shared" si="87"/>
        <v/>
      </c>
      <c r="J1038" s="119" t="str">
        <f>IF('Falls Diary'!F1038="","",IF(AND('Falls Diary'!F1038&gt;=Graphs!$C$13,'Falls Diary'!F1038&lt;=Graphs!$C$14),"yes","no"))</f>
        <v/>
      </c>
      <c r="K1038" s="119" t="str">
        <f>IF('Falls Diary'!F1038="","",(IF(Graphs!$C$15="all","yes",(IF(Graphs!$C$15=Table6[[#This Row],[Resident''s name]],"yes","no")))))</f>
        <v/>
      </c>
      <c r="L1038" s="119" t="str">
        <f t="shared" si="85"/>
        <v/>
      </c>
      <c r="M1038" s="120"/>
      <c r="N1038" s="121" t="str">
        <f t="shared" si="86"/>
        <v/>
      </c>
      <c r="O1038" s="113"/>
      <c r="P1038" s="128"/>
      <c r="Q1038" s="125"/>
      <c r="R1038" s="83"/>
      <c r="S1038" s="125"/>
      <c r="T1038" s="83"/>
      <c r="U1038" s="83"/>
      <c r="V1038" s="83"/>
      <c r="W1038" s="125"/>
      <c r="X1038" s="63"/>
      <c r="Y1038" s="125"/>
      <c r="Z1038" s="125"/>
      <c r="AA1038" s="126"/>
    </row>
    <row r="1039" spans="1:27">
      <c r="A1039" s="112"/>
      <c r="B1039" s="83"/>
      <c r="C1039" s="83"/>
      <c r="D1039" s="191" t="s">
        <v>150</v>
      </c>
      <c r="E1039" s="114" t="str">
        <f>IF(D1039="","",(VLOOKUP(D1039,'ENTER your residents names, etc'!$B$7:$C$256,2,FALSE)))</f>
        <v/>
      </c>
      <c r="F1039" s="115"/>
      <c r="G1039" s="116" t="str">
        <f t="shared" si="83"/>
        <v/>
      </c>
      <c r="H1039" s="117" t="str">
        <f t="shared" si="84"/>
        <v/>
      </c>
      <c r="I1039" s="118" t="str">
        <f t="shared" si="87"/>
        <v/>
      </c>
      <c r="J1039" s="119" t="str">
        <f>IF('Falls Diary'!F1039="","",IF(AND('Falls Diary'!F1039&gt;=Graphs!$C$13,'Falls Diary'!F1039&lt;=Graphs!$C$14),"yes","no"))</f>
        <v/>
      </c>
      <c r="K1039" s="119" t="str">
        <f>IF('Falls Diary'!F1039="","",(IF(Graphs!$C$15="all","yes",(IF(Graphs!$C$15=Table6[[#This Row],[Resident''s name]],"yes","no")))))</f>
        <v/>
      </c>
      <c r="L1039" s="119" t="str">
        <f t="shared" si="85"/>
        <v/>
      </c>
      <c r="M1039" s="120"/>
      <c r="N1039" s="121" t="str">
        <f t="shared" si="86"/>
        <v/>
      </c>
      <c r="O1039" s="113"/>
      <c r="P1039" s="128"/>
      <c r="Q1039" s="125"/>
      <c r="R1039" s="83"/>
      <c r="S1039" s="125"/>
      <c r="T1039" s="83"/>
      <c r="U1039" s="83"/>
      <c r="V1039" s="83"/>
      <c r="W1039" s="125"/>
      <c r="X1039" s="63"/>
      <c r="Y1039" s="125"/>
      <c r="Z1039" s="125"/>
      <c r="AA1039" s="126"/>
    </row>
    <row r="1040" spans="1:27">
      <c r="A1040" s="112"/>
      <c r="B1040" s="83"/>
      <c r="C1040" s="83"/>
      <c r="D1040" s="191" t="s">
        <v>150</v>
      </c>
      <c r="E1040" s="114" t="str">
        <f>IF(D1040="","",(VLOOKUP(D1040,'ENTER your residents names, etc'!$B$7:$C$256,2,FALSE)))</f>
        <v/>
      </c>
      <c r="F1040" s="115"/>
      <c r="G1040" s="116" t="str">
        <f t="shared" si="83"/>
        <v/>
      </c>
      <c r="H1040" s="117" t="str">
        <f t="shared" si="84"/>
        <v/>
      </c>
      <c r="I1040" s="118" t="str">
        <f t="shared" si="87"/>
        <v/>
      </c>
      <c r="J1040" s="119" t="str">
        <f>IF('Falls Diary'!F1040="","",IF(AND('Falls Diary'!F1040&gt;=Graphs!$C$13,'Falls Diary'!F1040&lt;=Graphs!$C$14),"yes","no"))</f>
        <v/>
      </c>
      <c r="K1040" s="119" t="str">
        <f>IF('Falls Diary'!F1040="","",(IF(Graphs!$C$15="all","yes",(IF(Graphs!$C$15=Table6[[#This Row],[Resident''s name]],"yes","no")))))</f>
        <v/>
      </c>
      <c r="L1040" s="119" t="str">
        <f t="shared" si="85"/>
        <v/>
      </c>
      <c r="M1040" s="120"/>
      <c r="N1040" s="121" t="str">
        <f t="shared" si="86"/>
        <v/>
      </c>
      <c r="O1040" s="113"/>
      <c r="P1040" s="128"/>
      <c r="Q1040" s="125"/>
      <c r="R1040" s="83"/>
      <c r="S1040" s="125"/>
      <c r="T1040" s="83"/>
      <c r="U1040" s="83"/>
      <c r="V1040" s="83"/>
      <c r="W1040" s="125"/>
      <c r="X1040" s="63"/>
      <c r="Y1040" s="125"/>
      <c r="Z1040" s="125"/>
      <c r="AA1040" s="126"/>
    </row>
    <row r="1041" spans="1:27">
      <c r="A1041" s="112"/>
      <c r="B1041" s="83"/>
      <c r="C1041" s="83"/>
      <c r="D1041" s="191" t="s">
        <v>150</v>
      </c>
      <c r="E1041" s="114" t="str">
        <f>IF(D1041="","",(VLOOKUP(D1041,'ENTER your residents names, etc'!$B$7:$C$256,2,FALSE)))</f>
        <v/>
      </c>
      <c r="F1041" s="115"/>
      <c r="G1041" s="116" t="str">
        <f t="shared" si="83"/>
        <v/>
      </c>
      <c r="H1041" s="117" t="str">
        <f t="shared" si="84"/>
        <v/>
      </c>
      <c r="I1041" s="118" t="str">
        <f t="shared" si="87"/>
        <v/>
      </c>
      <c r="J1041" s="119" t="str">
        <f>IF('Falls Diary'!F1041="","",IF(AND('Falls Diary'!F1041&gt;=Graphs!$C$13,'Falls Diary'!F1041&lt;=Graphs!$C$14),"yes","no"))</f>
        <v/>
      </c>
      <c r="K1041" s="119" t="str">
        <f>IF('Falls Diary'!F1041="","",(IF(Graphs!$C$15="all","yes",(IF(Graphs!$C$15=Table6[[#This Row],[Resident''s name]],"yes","no")))))</f>
        <v/>
      </c>
      <c r="L1041" s="119" t="str">
        <f t="shared" si="85"/>
        <v/>
      </c>
      <c r="M1041" s="120"/>
      <c r="N1041" s="121" t="str">
        <f t="shared" si="86"/>
        <v/>
      </c>
      <c r="O1041" s="113"/>
      <c r="P1041" s="128"/>
      <c r="Q1041" s="125"/>
      <c r="R1041" s="83"/>
      <c r="S1041" s="125"/>
      <c r="T1041" s="83"/>
      <c r="U1041" s="83"/>
      <c r="V1041" s="83"/>
      <c r="W1041" s="125"/>
      <c r="X1041" s="63"/>
      <c r="Y1041" s="125"/>
      <c r="Z1041" s="125"/>
      <c r="AA1041" s="126"/>
    </row>
    <row r="1042" spans="1:27">
      <c r="A1042" s="112"/>
      <c r="B1042" s="83"/>
      <c r="C1042" s="83"/>
      <c r="D1042" s="191" t="s">
        <v>150</v>
      </c>
      <c r="E1042" s="114" t="str">
        <f>IF(D1042="","",(VLOOKUP(D1042,'ENTER your residents names, etc'!$B$7:$C$256,2,FALSE)))</f>
        <v/>
      </c>
      <c r="F1042" s="115"/>
      <c r="G1042" s="116" t="str">
        <f t="shared" si="83"/>
        <v/>
      </c>
      <c r="H1042" s="117" t="str">
        <f t="shared" si="84"/>
        <v/>
      </c>
      <c r="I1042" s="118" t="str">
        <f t="shared" si="87"/>
        <v/>
      </c>
      <c r="J1042" s="119" t="str">
        <f>IF('Falls Diary'!F1042="","",IF(AND('Falls Diary'!F1042&gt;=Graphs!$C$13,'Falls Diary'!F1042&lt;=Graphs!$C$14),"yes","no"))</f>
        <v/>
      </c>
      <c r="K1042" s="119" t="str">
        <f>IF('Falls Diary'!F1042="","",(IF(Graphs!$C$15="all","yes",(IF(Graphs!$C$15=Table6[[#This Row],[Resident''s name]],"yes","no")))))</f>
        <v/>
      </c>
      <c r="L1042" s="119" t="str">
        <f t="shared" si="85"/>
        <v/>
      </c>
      <c r="M1042" s="120"/>
      <c r="N1042" s="121" t="str">
        <f t="shared" si="86"/>
        <v/>
      </c>
      <c r="O1042" s="113"/>
      <c r="P1042" s="128"/>
      <c r="Q1042" s="125"/>
      <c r="R1042" s="83"/>
      <c r="S1042" s="125"/>
      <c r="T1042" s="83"/>
      <c r="U1042" s="83"/>
      <c r="V1042" s="83"/>
      <c r="W1042" s="125"/>
      <c r="X1042" s="63"/>
      <c r="Y1042" s="125"/>
      <c r="Z1042" s="125"/>
      <c r="AA1042" s="126"/>
    </row>
    <row r="1043" spans="1:27">
      <c r="A1043" s="112"/>
      <c r="B1043" s="83"/>
      <c r="C1043" s="83"/>
      <c r="D1043" s="191" t="s">
        <v>150</v>
      </c>
      <c r="E1043" s="114" t="str">
        <f>IF(D1043="","",(VLOOKUP(D1043,'ENTER your residents names, etc'!$B$7:$C$256,2,FALSE)))</f>
        <v/>
      </c>
      <c r="F1043" s="115"/>
      <c r="G1043" s="116" t="str">
        <f t="shared" si="83"/>
        <v/>
      </c>
      <c r="H1043" s="117" t="str">
        <f t="shared" si="84"/>
        <v/>
      </c>
      <c r="I1043" s="118" t="str">
        <f t="shared" si="87"/>
        <v/>
      </c>
      <c r="J1043" s="119" t="str">
        <f>IF('Falls Diary'!F1043="","",IF(AND('Falls Diary'!F1043&gt;=Graphs!$C$13,'Falls Diary'!F1043&lt;=Graphs!$C$14),"yes","no"))</f>
        <v/>
      </c>
      <c r="K1043" s="119" t="str">
        <f>IF('Falls Diary'!F1043="","",(IF(Graphs!$C$15="all","yes",(IF(Graphs!$C$15=Table6[[#This Row],[Resident''s name]],"yes","no")))))</f>
        <v/>
      </c>
      <c r="L1043" s="119" t="str">
        <f t="shared" si="85"/>
        <v/>
      </c>
      <c r="M1043" s="120"/>
      <c r="N1043" s="121" t="str">
        <f t="shared" si="86"/>
        <v/>
      </c>
      <c r="O1043" s="113"/>
      <c r="P1043" s="128"/>
      <c r="Q1043" s="125"/>
      <c r="R1043" s="83"/>
      <c r="S1043" s="125"/>
      <c r="T1043" s="83"/>
      <c r="U1043" s="83"/>
      <c r="V1043" s="83"/>
      <c r="W1043" s="125"/>
      <c r="X1043" s="63"/>
      <c r="Y1043" s="125"/>
      <c r="Z1043" s="125"/>
      <c r="AA1043" s="126"/>
    </row>
    <row r="1044" spans="1:27">
      <c r="A1044" s="112"/>
      <c r="B1044" s="83"/>
      <c r="C1044" s="83"/>
      <c r="D1044" s="191" t="s">
        <v>150</v>
      </c>
      <c r="E1044" s="114" t="str">
        <f>IF(D1044="","",(VLOOKUP(D1044,'ENTER your residents names, etc'!$B$7:$C$256,2,FALSE)))</f>
        <v/>
      </c>
      <c r="F1044" s="115"/>
      <c r="G1044" s="116" t="str">
        <f t="shared" si="83"/>
        <v/>
      </c>
      <c r="H1044" s="117" t="str">
        <f t="shared" si="84"/>
        <v/>
      </c>
      <c r="I1044" s="118" t="str">
        <f t="shared" si="87"/>
        <v/>
      </c>
      <c r="J1044" s="119" t="str">
        <f>IF('Falls Diary'!F1044="","",IF(AND('Falls Diary'!F1044&gt;=Graphs!$C$13,'Falls Diary'!F1044&lt;=Graphs!$C$14),"yes","no"))</f>
        <v/>
      </c>
      <c r="K1044" s="119" t="str">
        <f>IF('Falls Diary'!F1044="","",(IF(Graphs!$C$15="all","yes",(IF(Graphs!$C$15=Table6[[#This Row],[Resident''s name]],"yes","no")))))</f>
        <v/>
      </c>
      <c r="L1044" s="119" t="str">
        <f t="shared" si="85"/>
        <v/>
      </c>
      <c r="M1044" s="120"/>
      <c r="N1044" s="121" t="str">
        <f t="shared" si="86"/>
        <v/>
      </c>
      <c r="O1044" s="113"/>
      <c r="P1044" s="128"/>
      <c r="Q1044" s="125"/>
      <c r="R1044" s="83"/>
      <c r="S1044" s="125"/>
      <c r="T1044" s="83"/>
      <c r="U1044" s="83"/>
      <c r="V1044" s="83"/>
      <c r="W1044" s="125"/>
      <c r="X1044" s="63"/>
      <c r="Y1044" s="125"/>
      <c r="Z1044" s="125"/>
      <c r="AA1044" s="126"/>
    </row>
    <row r="1045" spans="1:27">
      <c r="A1045" s="112"/>
      <c r="B1045" s="83"/>
      <c r="C1045" s="83"/>
      <c r="D1045" s="191" t="s">
        <v>150</v>
      </c>
      <c r="E1045" s="114" t="str">
        <f>IF(D1045="","",(VLOOKUP(D1045,'ENTER your residents names, etc'!$B$7:$C$256,2,FALSE)))</f>
        <v/>
      </c>
      <c r="F1045" s="115"/>
      <c r="G1045" s="116" t="str">
        <f t="shared" si="83"/>
        <v/>
      </c>
      <c r="H1045" s="117" t="str">
        <f t="shared" si="84"/>
        <v/>
      </c>
      <c r="I1045" s="118" t="str">
        <f t="shared" si="87"/>
        <v/>
      </c>
      <c r="J1045" s="119" t="str">
        <f>IF('Falls Diary'!F1045="","",IF(AND('Falls Diary'!F1045&gt;=Graphs!$C$13,'Falls Diary'!F1045&lt;=Graphs!$C$14),"yes","no"))</f>
        <v/>
      </c>
      <c r="K1045" s="119" t="str">
        <f>IF('Falls Diary'!F1045="","",(IF(Graphs!$C$15="all","yes",(IF(Graphs!$C$15=Table6[[#This Row],[Resident''s name]],"yes","no")))))</f>
        <v/>
      </c>
      <c r="L1045" s="119" t="str">
        <f t="shared" si="85"/>
        <v/>
      </c>
      <c r="M1045" s="120"/>
      <c r="N1045" s="121" t="str">
        <f t="shared" si="86"/>
        <v/>
      </c>
      <c r="O1045" s="113"/>
      <c r="P1045" s="128"/>
      <c r="Q1045" s="125"/>
      <c r="R1045" s="83"/>
      <c r="S1045" s="125"/>
      <c r="T1045" s="83"/>
      <c r="U1045" s="83"/>
      <c r="V1045" s="83"/>
      <c r="W1045" s="125"/>
      <c r="X1045" s="63"/>
      <c r="Y1045" s="125"/>
      <c r="Z1045" s="125"/>
      <c r="AA1045" s="126"/>
    </row>
    <row r="1046" spans="1:27">
      <c r="A1046" s="112"/>
      <c r="B1046" s="83"/>
      <c r="C1046" s="83"/>
      <c r="D1046" s="191" t="s">
        <v>150</v>
      </c>
      <c r="E1046" s="114" t="str">
        <f>IF(D1046="","",(VLOOKUP(D1046,'ENTER your residents names, etc'!$B$7:$C$256,2,FALSE)))</f>
        <v/>
      </c>
      <c r="F1046" s="115"/>
      <c r="G1046" s="116" t="str">
        <f t="shared" si="83"/>
        <v/>
      </c>
      <c r="H1046" s="117" t="str">
        <f t="shared" si="84"/>
        <v/>
      </c>
      <c r="I1046" s="118" t="str">
        <f t="shared" si="87"/>
        <v/>
      </c>
      <c r="J1046" s="119" t="str">
        <f>IF('Falls Diary'!F1046="","",IF(AND('Falls Diary'!F1046&gt;=Graphs!$C$13,'Falls Diary'!F1046&lt;=Graphs!$C$14),"yes","no"))</f>
        <v/>
      </c>
      <c r="K1046" s="119" t="str">
        <f>IF('Falls Diary'!F1046="","",(IF(Graphs!$C$15="all","yes",(IF(Graphs!$C$15=Table6[[#This Row],[Resident''s name]],"yes","no")))))</f>
        <v/>
      </c>
      <c r="L1046" s="119" t="str">
        <f t="shared" si="85"/>
        <v/>
      </c>
      <c r="M1046" s="120"/>
      <c r="N1046" s="121" t="str">
        <f t="shared" si="86"/>
        <v/>
      </c>
      <c r="O1046" s="113"/>
      <c r="P1046" s="128"/>
      <c r="Q1046" s="125"/>
      <c r="R1046" s="83"/>
      <c r="S1046" s="125"/>
      <c r="T1046" s="83"/>
      <c r="U1046" s="83"/>
      <c r="V1046" s="83"/>
      <c r="W1046" s="125"/>
      <c r="X1046" s="63"/>
      <c r="Y1046" s="125"/>
      <c r="Z1046" s="125"/>
      <c r="AA1046" s="126"/>
    </row>
    <row r="1047" spans="1:27">
      <c r="A1047" s="112"/>
      <c r="B1047" s="83"/>
      <c r="C1047" s="83"/>
      <c r="D1047" s="191" t="s">
        <v>150</v>
      </c>
      <c r="E1047" s="114" t="str">
        <f>IF(D1047="","",(VLOOKUP(D1047,'ENTER your residents names, etc'!$B$7:$C$256,2,FALSE)))</f>
        <v/>
      </c>
      <c r="F1047" s="115"/>
      <c r="G1047" s="116" t="str">
        <f t="shared" si="83"/>
        <v/>
      </c>
      <c r="H1047" s="117" t="str">
        <f t="shared" si="84"/>
        <v/>
      </c>
      <c r="I1047" s="118" t="str">
        <f t="shared" si="87"/>
        <v/>
      </c>
      <c r="J1047" s="119" t="str">
        <f>IF('Falls Diary'!F1047="","",IF(AND('Falls Diary'!F1047&gt;=Graphs!$C$13,'Falls Diary'!F1047&lt;=Graphs!$C$14),"yes","no"))</f>
        <v/>
      </c>
      <c r="K1047" s="119" t="str">
        <f>IF('Falls Diary'!F1047="","",(IF(Graphs!$C$15="all","yes",(IF(Graphs!$C$15=Table6[[#This Row],[Resident''s name]],"yes","no")))))</f>
        <v/>
      </c>
      <c r="L1047" s="119" t="str">
        <f t="shared" si="85"/>
        <v/>
      </c>
      <c r="M1047" s="120"/>
      <c r="N1047" s="121" t="str">
        <f t="shared" si="86"/>
        <v/>
      </c>
      <c r="O1047" s="113"/>
      <c r="P1047" s="128"/>
      <c r="Q1047" s="125"/>
      <c r="R1047" s="83"/>
      <c r="S1047" s="125"/>
      <c r="T1047" s="83"/>
      <c r="U1047" s="83"/>
      <c r="V1047" s="83"/>
      <c r="W1047" s="125"/>
      <c r="X1047" s="63"/>
      <c r="Y1047" s="125"/>
      <c r="Z1047" s="125"/>
      <c r="AA1047" s="126"/>
    </row>
    <row r="1048" spans="1:27">
      <c r="A1048" s="112"/>
      <c r="B1048" s="83"/>
      <c r="C1048" s="83"/>
      <c r="D1048" s="191" t="s">
        <v>150</v>
      </c>
      <c r="E1048" s="114" t="str">
        <f>IF(D1048="","",(VLOOKUP(D1048,'ENTER your residents names, etc'!$B$7:$C$256,2,FALSE)))</f>
        <v/>
      </c>
      <c r="F1048" s="115"/>
      <c r="G1048" s="116" t="str">
        <f t="shared" si="83"/>
        <v/>
      </c>
      <c r="H1048" s="117" t="str">
        <f t="shared" si="84"/>
        <v/>
      </c>
      <c r="I1048" s="118" t="str">
        <f t="shared" si="87"/>
        <v/>
      </c>
      <c r="J1048" s="119" t="str">
        <f>IF('Falls Diary'!F1048="","",IF(AND('Falls Diary'!F1048&gt;=Graphs!$C$13,'Falls Diary'!F1048&lt;=Graphs!$C$14),"yes","no"))</f>
        <v/>
      </c>
      <c r="K1048" s="119" t="str">
        <f>IF('Falls Diary'!F1048="","",(IF(Graphs!$C$15="all","yes",(IF(Graphs!$C$15=Table6[[#This Row],[Resident''s name]],"yes","no")))))</f>
        <v/>
      </c>
      <c r="L1048" s="119" t="str">
        <f t="shared" si="85"/>
        <v/>
      </c>
      <c r="M1048" s="120"/>
      <c r="N1048" s="121" t="str">
        <f t="shared" si="86"/>
        <v/>
      </c>
      <c r="O1048" s="113"/>
      <c r="P1048" s="128"/>
      <c r="Q1048" s="125"/>
      <c r="R1048" s="83"/>
      <c r="S1048" s="125"/>
      <c r="T1048" s="83"/>
      <c r="U1048" s="83"/>
      <c r="V1048" s="83"/>
      <c r="W1048" s="125"/>
      <c r="X1048" s="63"/>
      <c r="Y1048" s="125"/>
      <c r="Z1048" s="125"/>
      <c r="AA1048" s="126"/>
    </row>
    <row r="1049" spans="1:27">
      <c r="A1049" s="112"/>
      <c r="B1049" s="83"/>
      <c r="C1049" s="83"/>
      <c r="D1049" s="191" t="s">
        <v>150</v>
      </c>
      <c r="E1049" s="114" t="str">
        <f>IF(D1049="","",(VLOOKUP(D1049,'ENTER your residents names, etc'!$B$7:$C$256,2,FALSE)))</f>
        <v/>
      </c>
      <c r="F1049" s="115"/>
      <c r="G1049" s="116" t="str">
        <f t="shared" si="83"/>
        <v/>
      </c>
      <c r="H1049" s="117" t="str">
        <f t="shared" si="84"/>
        <v/>
      </c>
      <c r="I1049" s="118" t="str">
        <f t="shared" si="87"/>
        <v/>
      </c>
      <c r="J1049" s="119" t="str">
        <f>IF('Falls Diary'!F1049="","",IF(AND('Falls Diary'!F1049&gt;=Graphs!$C$13,'Falls Diary'!F1049&lt;=Graphs!$C$14),"yes","no"))</f>
        <v/>
      </c>
      <c r="K1049" s="119" t="str">
        <f>IF('Falls Diary'!F1049="","",(IF(Graphs!$C$15="all","yes",(IF(Graphs!$C$15=Table6[[#This Row],[Resident''s name]],"yes","no")))))</f>
        <v/>
      </c>
      <c r="L1049" s="119" t="str">
        <f t="shared" si="85"/>
        <v/>
      </c>
      <c r="M1049" s="120"/>
      <c r="N1049" s="121" t="str">
        <f t="shared" si="86"/>
        <v/>
      </c>
      <c r="O1049" s="113"/>
      <c r="P1049" s="128"/>
      <c r="Q1049" s="125"/>
      <c r="R1049" s="83"/>
      <c r="S1049" s="125"/>
      <c r="T1049" s="83"/>
      <c r="U1049" s="83"/>
      <c r="V1049" s="83"/>
      <c r="W1049" s="125"/>
      <c r="X1049" s="63"/>
      <c r="Y1049" s="125"/>
      <c r="Z1049" s="125"/>
      <c r="AA1049" s="126"/>
    </row>
    <row r="1050" spans="1:27">
      <c r="A1050" s="112"/>
      <c r="B1050" s="83"/>
      <c r="C1050" s="83"/>
      <c r="D1050" s="191" t="s">
        <v>150</v>
      </c>
      <c r="E1050" s="114" t="str">
        <f>IF(D1050="","",(VLOOKUP(D1050,'ENTER your residents names, etc'!$B$7:$C$256,2,FALSE)))</f>
        <v/>
      </c>
      <c r="F1050" s="115"/>
      <c r="G1050" s="116" t="str">
        <f t="shared" si="83"/>
        <v/>
      </c>
      <c r="H1050" s="117" t="str">
        <f t="shared" si="84"/>
        <v/>
      </c>
      <c r="I1050" s="118" t="str">
        <f t="shared" si="87"/>
        <v/>
      </c>
      <c r="J1050" s="119" t="str">
        <f>IF('Falls Diary'!F1050="","",IF(AND('Falls Diary'!F1050&gt;=Graphs!$C$13,'Falls Diary'!F1050&lt;=Graphs!$C$14),"yes","no"))</f>
        <v/>
      </c>
      <c r="K1050" s="119" t="str">
        <f>IF('Falls Diary'!F1050="","",(IF(Graphs!$C$15="all","yes",(IF(Graphs!$C$15=Table6[[#This Row],[Resident''s name]],"yes","no")))))</f>
        <v/>
      </c>
      <c r="L1050" s="119" t="str">
        <f t="shared" si="85"/>
        <v/>
      </c>
      <c r="M1050" s="120"/>
      <c r="N1050" s="121" t="str">
        <f t="shared" si="86"/>
        <v/>
      </c>
      <c r="O1050" s="113"/>
      <c r="P1050" s="128"/>
      <c r="Q1050" s="125"/>
      <c r="R1050" s="83"/>
      <c r="S1050" s="125"/>
      <c r="T1050" s="83"/>
      <c r="U1050" s="83"/>
      <c r="V1050" s="83"/>
      <c r="W1050" s="125"/>
      <c r="X1050" s="63"/>
      <c r="Y1050" s="125"/>
      <c r="Z1050" s="125"/>
      <c r="AA1050" s="126"/>
    </row>
    <row r="1051" spans="1:27">
      <c r="A1051" s="112"/>
      <c r="B1051" s="83"/>
      <c r="C1051" s="83"/>
      <c r="D1051" s="191" t="s">
        <v>150</v>
      </c>
      <c r="E1051" s="114" t="str">
        <f>IF(D1051="","",(VLOOKUP(D1051,'ENTER your residents names, etc'!$B$7:$C$256,2,FALSE)))</f>
        <v/>
      </c>
      <c r="F1051" s="115"/>
      <c r="G1051" s="116" t="str">
        <f t="shared" si="83"/>
        <v/>
      </c>
      <c r="H1051" s="117" t="str">
        <f t="shared" si="84"/>
        <v/>
      </c>
      <c r="I1051" s="118" t="str">
        <f t="shared" si="87"/>
        <v/>
      </c>
      <c r="J1051" s="119" t="str">
        <f>IF('Falls Diary'!F1051="","",IF(AND('Falls Diary'!F1051&gt;=Graphs!$C$13,'Falls Diary'!F1051&lt;=Graphs!$C$14),"yes","no"))</f>
        <v/>
      </c>
      <c r="K1051" s="119" t="str">
        <f>IF('Falls Diary'!F1051="","",(IF(Graphs!$C$15="all","yes",(IF(Graphs!$C$15=Table6[[#This Row],[Resident''s name]],"yes","no")))))</f>
        <v/>
      </c>
      <c r="L1051" s="119" t="str">
        <f t="shared" si="85"/>
        <v/>
      </c>
      <c r="M1051" s="120"/>
      <c r="N1051" s="121" t="str">
        <f t="shared" si="86"/>
        <v/>
      </c>
      <c r="O1051" s="113"/>
      <c r="P1051" s="128"/>
      <c r="Q1051" s="125"/>
      <c r="R1051" s="83"/>
      <c r="S1051" s="125"/>
      <c r="T1051" s="83"/>
      <c r="U1051" s="83"/>
      <c r="V1051" s="83"/>
      <c r="W1051" s="125"/>
      <c r="X1051" s="63"/>
      <c r="Y1051" s="125"/>
      <c r="Z1051" s="125"/>
      <c r="AA1051" s="126"/>
    </row>
    <row r="1052" spans="1:27">
      <c r="A1052" s="112"/>
      <c r="B1052" s="83"/>
      <c r="C1052" s="83"/>
      <c r="D1052" s="191" t="s">
        <v>150</v>
      </c>
      <c r="E1052" s="114" t="str">
        <f>IF(D1052="","",(VLOOKUP(D1052,'ENTER your residents names, etc'!$B$7:$C$256,2,FALSE)))</f>
        <v/>
      </c>
      <c r="F1052" s="115"/>
      <c r="G1052" s="116" t="str">
        <f t="shared" si="83"/>
        <v/>
      </c>
      <c r="H1052" s="117" t="str">
        <f t="shared" si="84"/>
        <v/>
      </c>
      <c r="I1052" s="118" t="str">
        <f t="shared" si="87"/>
        <v/>
      </c>
      <c r="J1052" s="119" t="str">
        <f>IF('Falls Diary'!F1052="","",IF(AND('Falls Diary'!F1052&gt;=Graphs!$C$13,'Falls Diary'!F1052&lt;=Graphs!$C$14),"yes","no"))</f>
        <v/>
      </c>
      <c r="K1052" s="119" t="str">
        <f>IF('Falls Diary'!F1052="","",(IF(Graphs!$C$15="all","yes",(IF(Graphs!$C$15=Table6[[#This Row],[Resident''s name]],"yes","no")))))</f>
        <v/>
      </c>
      <c r="L1052" s="119" t="str">
        <f t="shared" si="85"/>
        <v/>
      </c>
      <c r="M1052" s="120"/>
      <c r="N1052" s="121" t="str">
        <f t="shared" si="86"/>
        <v/>
      </c>
      <c r="O1052" s="113"/>
      <c r="P1052" s="128"/>
      <c r="Q1052" s="125"/>
      <c r="R1052" s="83"/>
      <c r="S1052" s="125"/>
      <c r="T1052" s="83"/>
      <c r="U1052" s="83"/>
      <c r="V1052" s="83"/>
      <c r="W1052" s="125"/>
      <c r="X1052" s="63"/>
      <c r="Y1052" s="125"/>
      <c r="Z1052" s="125"/>
      <c r="AA1052" s="126"/>
    </row>
    <row r="1053" spans="1:27">
      <c r="A1053" s="112"/>
      <c r="B1053" s="83"/>
      <c r="C1053" s="83"/>
      <c r="D1053" s="191" t="s">
        <v>150</v>
      </c>
      <c r="E1053" s="114" t="str">
        <f>IF(D1053="","",(VLOOKUP(D1053,'ENTER your residents names, etc'!$B$7:$C$256,2,FALSE)))</f>
        <v/>
      </c>
      <c r="F1053" s="115"/>
      <c r="G1053" s="116" t="str">
        <f t="shared" si="83"/>
        <v/>
      </c>
      <c r="H1053" s="117" t="str">
        <f t="shared" si="84"/>
        <v/>
      </c>
      <c r="I1053" s="118" t="str">
        <f t="shared" si="87"/>
        <v/>
      </c>
      <c r="J1053" s="119" t="str">
        <f>IF('Falls Diary'!F1053="","",IF(AND('Falls Diary'!F1053&gt;=Graphs!$C$13,'Falls Diary'!F1053&lt;=Graphs!$C$14),"yes","no"))</f>
        <v/>
      </c>
      <c r="K1053" s="119" t="str">
        <f>IF('Falls Diary'!F1053="","",(IF(Graphs!$C$15="all","yes",(IF(Graphs!$C$15=Table6[[#This Row],[Resident''s name]],"yes","no")))))</f>
        <v/>
      </c>
      <c r="L1053" s="119" t="str">
        <f t="shared" si="85"/>
        <v/>
      </c>
      <c r="M1053" s="120"/>
      <c r="N1053" s="121" t="str">
        <f t="shared" si="86"/>
        <v/>
      </c>
      <c r="O1053" s="113"/>
      <c r="P1053" s="128"/>
      <c r="Q1053" s="125"/>
      <c r="R1053" s="83"/>
      <c r="S1053" s="125"/>
      <c r="T1053" s="83"/>
      <c r="U1053" s="83"/>
      <c r="V1053" s="83"/>
      <c r="W1053" s="125"/>
      <c r="X1053" s="63"/>
      <c r="Y1053" s="125"/>
      <c r="Z1053" s="125"/>
      <c r="AA1053" s="126"/>
    </row>
    <row r="1054" spans="1:27">
      <c r="A1054" s="112"/>
      <c r="B1054" s="83"/>
      <c r="C1054" s="83"/>
      <c r="D1054" s="191" t="s">
        <v>150</v>
      </c>
      <c r="E1054" s="114" t="str">
        <f>IF(D1054="","",(VLOOKUP(D1054,'ENTER your residents names, etc'!$B$7:$C$256,2,FALSE)))</f>
        <v/>
      </c>
      <c r="F1054" s="115"/>
      <c r="G1054" s="116" t="str">
        <f t="shared" si="83"/>
        <v/>
      </c>
      <c r="H1054" s="117" t="str">
        <f t="shared" si="84"/>
        <v/>
      </c>
      <c r="I1054" s="118" t="str">
        <f t="shared" si="87"/>
        <v/>
      </c>
      <c r="J1054" s="119" t="str">
        <f>IF('Falls Diary'!F1054="","",IF(AND('Falls Diary'!F1054&gt;=Graphs!$C$13,'Falls Diary'!F1054&lt;=Graphs!$C$14),"yes","no"))</f>
        <v/>
      </c>
      <c r="K1054" s="119" t="str">
        <f>IF('Falls Diary'!F1054="","",(IF(Graphs!$C$15="all","yes",(IF(Graphs!$C$15=Table6[[#This Row],[Resident''s name]],"yes","no")))))</f>
        <v/>
      </c>
      <c r="L1054" s="119" t="str">
        <f t="shared" si="85"/>
        <v/>
      </c>
      <c r="M1054" s="120"/>
      <c r="N1054" s="121" t="str">
        <f t="shared" si="86"/>
        <v/>
      </c>
      <c r="O1054" s="113"/>
      <c r="P1054" s="128"/>
      <c r="Q1054" s="125"/>
      <c r="R1054" s="83"/>
      <c r="S1054" s="125"/>
      <c r="T1054" s="83"/>
      <c r="U1054" s="83"/>
      <c r="V1054" s="83"/>
      <c r="W1054" s="125"/>
      <c r="X1054" s="63"/>
      <c r="Y1054" s="125"/>
      <c r="Z1054" s="125"/>
      <c r="AA1054" s="126"/>
    </row>
    <row r="1055" spans="1:27">
      <c r="A1055" s="112"/>
      <c r="B1055" s="83"/>
      <c r="C1055" s="83"/>
      <c r="D1055" s="191" t="s">
        <v>150</v>
      </c>
      <c r="E1055" s="114" t="str">
        <f>IF(D1055="","",(VLOOKUP(D1055,'ENTER your residents names, etc'!$B$7:$C$256,2,FALSE)))</f>
        <v/>
      </c>
      <c r="F1055" s="115"/>
      <c r="G1055" s="116" t="str">
        <f t="shared" si="83"/>
        <v/>
      </c>
      <c r="H1055" s="117" t="str">
        <f t="shared" si="84"/>
        <v/>
      </c>
      <c r="I1055" s="118" t="str">
        <f t="shared" si="87"/>
        <v/>
      </c>
      <c r="J1055" s="119" t="str">
        <f>IF('Falls Diary'!F1055="","",IF(AND('Falls Diary'!F1055&gt;=Graphs!$C$13,'Falls Diary'!F1055&lt;=Graphs!$C$14),"yes","no"))</f>
        <v/>
      </c>
      <c r="K1055" s="119" t="str">
        <f>IF('Falls Diary'!F1055="","",(IF(Graphs!$C$15="all","yes",(IF(Graphs!$C$15=Table6[[#This Row],[Resident''s name]],"yes","no")))))</f>
        <v/>
      </c>
      <c r="L1055" s="119" t="str">
        <f t="shared" si="85"/>
        <v/>
      </c>
      <c r="M1055" s="120"/>
      <c r="N1055" s="121" t="str">
        <f t="shared" si="86"/>
        <v/>
      </c>
      <c r="O1055" s="113"/>
      <c r="P1055" s="128"/>
      <c r="Q1055" s="125"/>
      <c r="R1055" s="83"/>
      <c r="S1055" s="125"/>
      <c r="T1055" s="83"/>
      <c r="U1055" s="83"/>
      <c r="V1055" s="83"/>
      <c r="W1055" s="125"/>
      <c r="X1055" s="63"/>
      <c r="Y1055" s="125"/>
      <c r="Z1055" s="125"/>
      <c r="AA1055" s="126"/>
    </row>
    <row r="1056" spans="1:27">
      <c r="A1056" s="112"/>
      <c r="B1056" s="83"/>
      <c r="C1056" s="83"/>
      <c r="D1056" s="191" t="s">
        <v>150</v>
      </c>
      <c r="E1056" s="114" t="str">
        <f>IF(D1056="","",(VLOOKUP(D1056,'ENTER your residents names, etc'!$B$7:$C$256,2,FALSE)))</f>
        <v/>
      </c>
      <c r="F1056" s="115"/>
      <c r="G1056" s="116" t="str">
        <f t="shared" si="83"/>
        <v/>
      </c>
      <c r="H1056" s="117" t="str">
        <f t="shared" si="84"/>
        <v/>
      </c>
      <c r="I1056" s="118" t="str">
        <f t="shared" si="87"/>
        <v/>
      </c>
      <c r="J1056" s="119" t="str">
        <f>IF('Falls Diary'!F1056="","",IF(AND('Falls Diary'!F1056&gt;=Graphs!$C$13,'Falls Diary'!F1056&lt;=Graphs!$C$14),"yes","no"))</f>
        <v/>
      </c>
      <c r="K1056" s="119" t="str">
        <f>IF('Falls Diary'!F1056="","",(IF(Graphs!$C$15="all","yes",(IF(Graphs!$C$15=Table6[[#This Row],[Resident''s name]],"yes","no")))))</f>
        <v/>
      </c>
      <c r="L1056" s="119" t="str">
        <f t="shared" si="85"/>
        <v/>
      </c>
      <c r="M1056" s="120"/>
      <c r="N1056" s="121" t="str">
        <f t="shared" si="86"/>
        <v/>
      </c>
      <c r="O1056" s="113"/>
      <c r="P1056" s="128"/>
      <c r="Q1056" s="125"/>
      <c r="R1056" s="83"/>
      <c r="S1056" s="125"/>
      <c r="T1056" s="83"/>
      <c r="U1056" s="83"/>
      <c r="V1056" s="83"/>
      <c r="W1056" s="125"/>
      <c r="X1056" s="63"/>
      <c r="Y1056" s="125"/>
      <c r="Z1056" s="125"/>
      <c r="AA1056" s="126"/>
    </row>
    <row r="1057" spans="1:27">
      <c r="A1057" s="112"/>
      <c r="B1057" s="83"/>
      <c r="C1057" s="83"/>
      <c r="D1057" s="191" t="s">
        <v>150</v>
      </c>
      <c r="E1057" s="114" t="str">
        <f>IF(D1057="","",(VLOOKUP(D1057,'ENTER your residents names, etc'!$B$7:$C$256,2,FALSE)))</f>
        <v/>
      </c>
      <c r="F1057" s="115"/>
      <c r="G1057" s="116" t="str">
        <f t="shared" si="83"/>
        <v/>
      </c>
      <c r="H1057" s="117" t="str">
        <f t="shared" si="84"/>
        <v/>
      </c>
      <c r="I1057" s="118" t="str">
        <f t="shared" si="87"/>
        <v/>
      </c>
      <c r="J1057" s="119" t="str">
        <f>IF('Falls Diary'!F1057="","",IF(AND('Falls Diary'!F1057&gt;=Graphs!$C$13,'Falls Diary'!F1057&lt;=Graphs!$C$14),"yes","no"))</f>
        <v/>
      </c>
      <c r="K1057" s="119" t="str">
        <f>IF('Falls Diary'!F1057="","",(IF(Graphs!$C$15="all","yes",(IF(Graphs!$C$15=Table6[[#This Row],[Resident''s name]],"yes","no")))))</f>
        <v/>
      </c>
      <c r="L1057" s="119" t="str">
        <f t="shared" si="85"/>
        <v/>
      </c>
      <c r="M1057" s="120"/>
      <c r="N1057" s="121" t="str">
        <f t="shared" si="86"/>
        <v/>
      </c>
      <c r="O1057" s="113"/>
      <c r="P1057" s="128"/>
      <c r="Q1057" s="125"/>
      <c r="R1057" s="83"/>
      <c r="S1057" s="125"/>
      <c r="T1057" s="83"/>
      <c r="U1057" s="83"/>
      <c r="V1057" s="83"/>
      <c r="W1057" s="125"/>
      <c r="X1057" s="63"/>
      <c r="Y1057" s="125"/>
      <c r="Z1057" s="125"/>
      <c r="AA1057" s="126"/>
    </row>
    <row r="1058" spans="1:27">
      <c r="A1058" s="112"/>
      <c r="B1058" s="83"/>
      <c r="C1058" s="83"/>
      <c r="D1058" s="191" t="s">
        <v>150</v>
      </c>
      <c r="E1058" s="114" t="str">
        <f>IF(D1058="","",(VLOOKUP(D1058,'ENTER your residents names, etc'!$B$7:$C$256,2,FALSE)))</f>
        <v/>
      </c>
      <c r="F1058" s="115"/>
      <c r="G1058" s="116" t="str">
        <f t="shared" si="83"/>
        <v/>
      </c>
      <c r="H1058" s="117" t="str">
        <f t="shared" si="84"/>
        <v/>
      </c>
      <c r="I1058" s="118" t="str">
        <f t="shared" si="87"/>
        <v/>
      </c>
      <c r="J1058" s="119" t="str">
        <f>IF('Falls Diary'!F1058="","",IF(AND('Falls Diary'!F1058&gt;=Graphs!$C$13,'Falls Diary'!F1058&lt;=Graphs!$C$14),"yes","no"))</f>
        <v/>
      </c>
      <c r="K1058" s="119" t="str">
        <f>IF('Falls Diary'!F1058="","",(IF(Graphs!$C$15="all","yes",(IF(Graphs!$C$15=Table6[[#This Row],[Resident''s name]],"yes","no")))))</f>
        <v/>
      </c>
      <c r="L1058" s="119" t="str">
        <f t="shared" si="85"/>
        <v/>
      </c>
      <c r="M1058" s="120"/>
      <c r="N1058" s="121" t="str">
        <f t="shared" si="86"/>
        <v/>
      </c>
      <c r="O1058" s="113"/>
      <c r="P1058" s="128"/>
      <c r="Q1058" s="125"/>
      <c r="R1058" s="83"/>
      <c r="S1058" s="125"/>
      <c r="T1058" s="83"/>
      <c r="U1058" s="83"/>
      <c r="V1058" s="83"/>
      <c r="W1058" s="125"/>
      <c r="X1058" s="63"/>
      <c r="Y1058" s="125"/>
      <c r="Z1058" s="125"/>
      <c r="AA1058" s="126"/>
    </row>
    <row r="1059" spans="1:27">
      <c r="A1059" s="112"/>
      <c r="B1059" s="83"/>
      <c r="C1059" s="83"/>
      <c r="D1059" s="191" t="s">
        <v>150</v>
      </c>
      <c r="E1059" s="114" t="str">
        <f>IF(D1059="","",(VLOOKUP(D1059,'ENTER your residents names, etc'!$B$7:$C$256,2,FALSE)))</f>
        <v/>
      </c>
      <c r="F1059" s="115"/>
      <c r="G1059" s="116" t="str">
        <f t="shared" si="83"/>
        <v/>
      </c>
      <c r="H1059" s="117" t="str">
        <f t="shared" si="84"/>
        <v/>
      </c>
      <c r="I1059" s="118" t="str">
        <f t="shared" si="87"/>
        <v/>
      </c>
      <c r="J1059" s="119" t="str">
        <f>IF('Falls Diary'!F1059="","",IF(AND('Falls Diary'!F1059&gt;=Graphs!$C$13,'Falls Diary'!F1059&lt;=Graphs!$C$14),"yes","no"))</f>
        <v/>
      </c>
      <c r="K1059" s="119" t="str">
        <f>IF('Falls Diary'!F1059="","",(IF(Graphs!$C$15="all","yes",(IF(Graphs!$C$15=Table6[[#This Row],[Resident''s name]],"yes","no")))))</f>
        <v/>
      </c>
      <c r="L1059" s="119" t="str">
        <f t="shared" si="85"/>
        <v/>
      </c>
      <c r="M1059" s="120"/>
      <c r="N1059" s="121" t="str">
        <f t="shared" si="86"/>
        <v/>
      </c>
      <c r="O1059" s="113"/>
      <c r="P1059" s="128"/>
      <c r="Q1059" s="125"/>
      <c r="R1059" s="83"/>
      <c r="S1059" s="125"/>
      <c r="T1059" s="83"/>
      <c r="U1059" s="83"/>
      <c r="V1059" s="83"/>
      <c r="W1059" s="125"/>
      <c r="X1059" s="63"/>
      <c r="Y1059" s="125"/>
      <c r="Z1059" s="125"/>
      <c r="AA1059" s="126"/>
    </row>
    <row r="1060" spans="1:27">
      <c r="A1060" s="112"/>
      <c r="B1060" s="83"/>
      <c r="C1060" s="83"/>
      <c r="D1060" s="191" t="s">
        <v>150</v>
      </c>
      <c r="E1060" s="114" t="str">
        <f>IF(D1060="","",(VLOOKUP(D1060,'ENTER your residents names, etc'!$B$7:$C$256,2,FALSE)))</f>
        <v/>
      </c>
      <c r="F1060" s="115"/>
      <c r="G1060" s="116" t="str">
        <f t="shared" si="83"/>
        <v/>
      </c>
      <c r="H1060" s="117" t="str">
        <f t="shared" si="84"/>
        <v/>
      </c>
      <c r="I1060" s="118" t="str">
        <f t="shared" si="87"/>
        <v/>
      </c>
      <c r="J1060" s="119" t="str">
        <f>IF('Falls Diary'!F1060="","",IF(AND('Falls Diary'!F1060&gt;=Graphs!$C$13,'Falls Diary'!F1060&lt;=Graphs!$C$14),"yes","no"))</f>
        <v/>
      </c>
      <c r="K1060" s="119" t="str">
        <f>IF('Falls Diary'!F1060="","",(IF(Graphs!$C$15="all","yes",(IF(Graphs!$C$15=Table6[[#This Row],[Resident''s name]],"yes","no")))))</f>
        <v/>
      </c>
      <c r="L1060" s="119" t="str">
        <f t="shared" si="85"/>
        <v/>
      </c>
      <c r="M1060" s="120"/>
      <c r="N1060" s="121" t="str">
        <f t="shared" si="86"/>
        <v/>
      </c>
      <c r="O1060" s="113"/>
      <c r="P1060" s="128"/>
      <c r="Q1060" s="125"/>
      <c r="R1060" s="83"/>
      <c r="S1060" s="125"/>
      <c r="T1060" s="83"/>
      <c r="U1060" s="83"/>
      <c r="V1060" s="83"/>
      <c r="W1060" s="125"/>
      <c r="X1060" s="63"/>
      <c r="Y1060" s="125"/>
      <c r="Z1060" s="125"/>
      <c r="AA1060" s="126"/>
    </row>
    <row r="1061" spans="1:27">
      <c r="A1061" s="112"/>
      <c r="B1061" s="83"/>
      <c r="C1061" s="83"/>
      <c r="D1061" s="191" t="s">
        <v>150</v>
      </c>
      <c r="E1061" s="114" t="str">
        <f>IF(D1061="","",(VLOOKUP(D1061,'ENTER your residents names, etc'!$B$7:$C$256,2,FALSE)))</f>
        <v/>
      </c>
      <c r="F1061" s="115"/>
      <c r="G1061" s="116" t="str">
        <f t="shared" si="83"/>
        <v/>
      </c>
      <c r="H1061" s="117" t="str">
        <f t="shared" si="84"/>
        <v/>
      </c>
      <c r="I1061" s="118" t="str">
        <f t="shared" si="87"/>
        <v/>
      </c>
      <c r="J1061" s="119" t="str">
        <f>IF('Falls Diary'!F1061="","",IF(AND('Falls Diary'!F1061&gt;=Graphs!$C$13,'Falls Diary'!F1061&lt;=Graphs!$C$14),"yes","no"))</f>
        <v/>
      </c>
      <c r="K1061" s="119" t="str">
        <f>IF('Falls Diary'!F1061="","",(IF(Graphs!$C$15="all","yes",(IF(Graphs!$C$15=Table6[[#This Row],[Resident''s name]],"yes","no")))))</f>
        <v/>
      </c>
      <c r="L1061" s="119" t="str">
        <f t="shared" si="85"/>
        <v/>
      </c>
      <c r="M1061" s="120"/>
      <c r="N1061" s="121" t="str">
        <f t="shared" si="86"/>
        <v/>
      </c>
      <c r="O1061" s="113"/>
      <c r="P1061" s="128"/>
      <c r="Q1061" s="125"/>
      <c r="R1061" s="83"/>
      <c r="S1061" s="125"/>
      <c r="T1061" s="83"/>
      <c r="U1061" s="83"/>
      <c r="V1061" s="83"/>
      <c r="W1061" s="125"/>
      <c r="X1061" s="63"/>
      <c r="Y1061" s="125"/>
      <c r="Z1061" s="125"/>
      <c r="AA1061" s="126"/>
    </row>
    <row r="1062" spans="1:27">
      <c r="A1062" s="112"/>
      <c r="B1062" s="83"/>
      <c r="C1062" s="83"/>
      <c r="D1062" s="191" t="s">
        <v>150</v>
      </c>
      <c r="E1062" s="114" t="str">
        <f>IF(D1062="","",(VLOOKUP(D1062,'ENTER your residents names, etc'!$B$7:$C$256,2,FALSE)))</f>
        <v/>
      </c>
      <c r="F1062" s="115"/>
      <c r="G1062" s="116" t="str">
        <f t="shared" si="83"/>
        <v/>
      </c>
      <c r="H1062" s="117" t="str">
        <f t="shared" si="84"/>
        <v/>
      </c>
      <c r="I1062" s="118" t="str">
        <f t="shared" si="87"/>
        <v/>
      </c>
      <c r="J1062" s="119" t="str">
        <f>IF('Falls Diary'!F1062="","",IF(AND('Falls Diary'!F1062&gt;=Graphs!$C$13,'Falls Diary'!F1062&lt;=Graphs!$C$14),"yes","no"))</f>
        <v/>
      </c>
      <c r="K1062" s="119" t="str">
        <f>IF('Falls Diary'!F1062="","",(IF(Graphs!$C$15="all","yes",(IF(Graphs!$C$15=Table6[[#This Row],[Resident''s name]],"yes","no")))))</f>
        <v/>
      </c>
      <c r="L1062" s="119" t="str">
        <f t="shared" si="85"/>
        <v/>
      </c>
      <c r="M1062" s="120"/>
      <c r="N1062" s="121" t="str">
        <f t="shared" si="86"/>
        <v/>
      </c>
      <c r="O1062" s="113"/>
      <c r="P1062" s="128"/>
      <c r="Q1062" s="125"/>
      <c r="R1062" s="83"/>
      <c r="S1062" s="125"/>
      <c r="T1062" s="83"/>
      <c r="U1062" s="83"/>
      <c r="V1062" s="83"/>
      <c r="W1062" s="125"/>
      <c r="X1062" s="63"/>
      <c r="Y1062" s="125"/>
      <c r="Z1062" s="125"/>
      <c r="AA1062" s="126"/>
    </row>
    <row r="1063" spans="1:27">
      <c r="A1063" s="112"/>
      <c r="B1063" s="83"/>
      <c r="C1063" s="83"/>
      <c r="D1063" s="191" t="s">
        <v>150</v>
      </c>
      <c r="E1063" s="114" t="str">
        <f>IF(D1063="","",(VLOOKUP(D1063,'ENTER your residents names, etc'!$B$7:$C$256,2,FALSE)))</f>
        <v/>
      </c>
      <c r="F1063" s="115"/>
      <c r="G1063" s="116" t="str">
        <f t="shared" si="83"/>
        <v/>
      </c>
      <c r="H1063" s="117" t="str">
        <f t="shared" si="84"/>
        <v/>
      </c>
      <c r="I1063" s="118" t="str">
        <f t="shared" si="87"/>
        <v/>
      </c>
      <c r="J1063" s="119" t="str">
        <f>IF('Falls Diary'!F1063="","",IF(AND('Falls Diary'!F1063&gt;=Graphs!$C$13,'Falls Diary'!F1063&lt;=Graphs!$C$14),"yes","no"))</f>
        <v/>
      </c>
      <c r="K1063" s="119" t="str">
        <f>IF('Falls Diary'!F1063="","",(IF(Graphs!$C$15="all","yes",(IF(Graphs!$C$15=Table6[[#This Row],[Resident''s name]],"yes","no")))))</f>
        <v/>
      </c>
      <c r="L1063" s="119" t="str">
        <f t="shared" si="85"/>
        <v/>
      </c>
      <c r="M1063" s="120"/>
      <c r="N1063" s="121" t="str">
        <f t="shared" si="86"/>
        <v/>
      </c>
      <c r="O1063" s="113"/>
      <c r="P1063" s="128"/>
      <c r="Q1063" s="125"/>
      <c r="R1063" s="83"/>
      <c r="S1063" s="125"/>
      <c r="T1063" s="83"/>
      <c r="U1063" s="83"/>
      <c r="V1063" s="83"/>
      <c r="W1063" s="125"/>
      <c r="X1063" s="63"/>
      <c r="Y1063" s="125"/>
      <c r="Z1063" s="125"/>
      <c r="AA1063" s="126"/>
    </row>
    <row r="1064" spans="1:27">
      <c r="A1064" s="112"/>
      <c r="B1064" s="83"/>
      <c r="C1064" s="83"/>
      <c r="D1064" s="191" t="s">
        <v>150</v>
      </c>
      <c r="E1064" s="114" t="str">
        <f>IF(D1064="","",(VLOOKUP(D1064,'ENTER your residents names, etc'!$B$7:$C$256,2,FALSE)))</f>
        <v/>
      </c>
      <c r="F1064" s="115"/>
      <c r="G1064" s="116" t="str">
        <f t="shared" si="83"/>
        <v/>
      </c>
      <c r="H1064" s="117" t="str">
        <f t="shared" si="84"/>
        <v/>
      </c>
      <c r="I1064" s="118" t="str">
        <f t="shared" si="87"/>
        <v/>
      </c>
      <c r="J1064" s="119" t="str">
        <f>IF('Falls Diary'!F1064="","",IF(AND('Falls Diary'!F1064&gt;=Graphs!$C$13,'Falls Diary'!F1064&lt;=Graphs!$C$14),"yes","no"))</f>
        <v/>
      </c>
      <c r="K1064" s="119" t="str">
        <f>IF('Falls Diary'!F1064="","",(IF(Graphs!$C$15="all","yes",(IF(Graphs!$C$15=Table6[[#This Row],[Resident''s name]],"yes","no")))))</f>
        <v/>
      </c>
      <c r="L1064" s="119" t="str">
        <f t="shared" si="85"/>
        <v/>
      </c>
      <c r="M1064" s="120"/>
      <c r="N1064" s="121" t="str">
        <f t="shared" si="86"/>
        <v/>
      </c>
      <c r="O1064" s="113"/>
      <c r="P1064" s="128"/>
      <c r="Q1064" s="125"/>
      <c r="R1064" s="83"/>
      <c r="S1064" s="125"/>
      <c r="T1064" s="83"/>
      <c r="U1064" s="83"/>
      <c r="V1064" s="83"/>
      <c r="W1064" s="125"/>
      <c r="X1064" s="63"/>
      <c r="Y1064" s="125"/>
      <c r="Z1064" s="125"/>
      <c r="AA1064" s="126"/>
    </row>
    <row r="1065" spans="1:27">
      <c r="A1065" s="112"/>
      <c r="B1065" s="83"/>
      <c r="C1065" s="83"/>
      <c r="D1065" s="191" t="s">
        <v>150</v>
      </c>
      <c r="E1065" s="114" t="str">
        <f>IF(D1065="","",(VLOOKUP(D1065,'ENTER your residents names, etc'!$B$7:$C$256,2,FALSE)))</f>
        <v/>
      </c>
      <c r="F1065" s="115"/>
      <c r="G1065" s="116" t="str">
        <f t="shared" si="83"/>
        <v/>
      </c>
      <c r="H1065" s="117" t="str">
        <f t="shared" si="84"/>
        <v/>
      </c>
      <c r="I1065" s="118" t="str">
        <f t="shared" si="87"/>
        <v/>
      </c>
      <c r="J1065" s="119" t="str">
        <f>IF('Falls Diary'!F1065="","",IF(AND('Falls Diary'!F1065&gt;=Graphs!$C$13,'Falls Diary'!F1065&lt;=Graphs!$C$14),"yes","no"))</f>
        <v/>
      </c>
      <c r="K1065" s="119" t="str">
        <f>IF('Falls Diary'!F1065="","",(IF(Graphs!$C$15="all","yes",(IF(Graphs!$C$15=Table6[[#This Row],[Resident''s name]],"yes","no")))))</f>
        <v/>
      </c>
      <c r="L1065" s="119" t="str">
        <f t="shared" si="85"/>
        <v/>
      </c>
      <c r="M1065" s="120"/>
      <c r="N1065" s="121" t="str">
        <f t="shared" si="86"/>
        <v/>
      </c>
      <c r="O1065" s="113"/>
      <c r="P1065" s="128"/>
      <c r="Q1065" s="125"/>
      <c r="R1065" s="83"/>
      <c r="S1065" s="125"/>
      <c r="T1065" s="83"/>
      <c r="U1065" s="83"/>
      <c r="V1065" s="83"/>
      <c r="W1065" s="125"/>
      <c r="X1065" s="63"/>
      <c r="Y1065" s="125"/>
      <c r="Z1065" s="125"/>
      <c r="AA1065" s="126"/>
    </row>
    <row r="1066" spans="1:27">
      <c r="A1066" s="112"/>
      <c r="B1066" s="83"/>
      <c r="C1066" s="83"/>
      <c r="D1066" s="191" t="s">
        <v>150</v>
      </c>
      <c r="E1066" s="114" t="str">
        <f>IF(D1066="","",(VLOOKUP(D1066,'ENTER your residents names, etc'!$B$7:$C$256,2,FALSE)))</f>
        <v/>
      </c>
      <c r="F1066" s="115"/>
      <c r="G1066" s="116" t="str">
        <f t="shared" si="83"/>
        <v/>
      </c>
      <c r="H1066" s="117" t="str">
        <f t="shared" si="84"/>
        <v/>
      </c>
      <c r="I1066" s="118" t="str">
        <f t="shared" si="87"/>
        <v/>
      </c>
      <c r="J1066" s="119" t="str">
        <f>IF('Falls Diary'!F1066="","",IF(AND('Falls Diary'!F1066&gt;=Graphs!$C$13,'Falls Diary'!F1066&lt;=Graphs!$C$14),"yes","no"))</f>
        <v/>
      </c>
      <c r="K1066" s="119" t="str">
        <f>IF('Falls Diary'!F1066="","",(IF(Graphs!$C$15="all","yes",(IF(Graphs!$C$15=Table6[[#This Row],[Resident''s name]],"yes","no")))))</f>
        <v/>
      </c>
      <c r="L1066" s="119" t="str">
        <f t="shared" si="85"/>
        <v/>
      </c>
      <c r="M1066" s="120"/>
      <c r="N1066" s="121" t="str">
        <f t="shared" si="86"/>
        <v/>
      </c>
      <c r="O1066" s="113"/>
      <c r="P1066" s="128"/>
      <c r="Q1066" s="125"/>
      <c r="R1066" s="83"/>
      <c r="S1066" s="125"/>
      <c r="T1066" s="83"/>
      <c r="U1066" s="83"/>
      <c r="V1066" s="83"/>
      <c r="W1066" s="125"/>
      <c r="X1066" s="63"/>
      <c r="Y1066" s="125"/>
      <c r="Z1066" s="125"/>
      <c r="AA1066" s="126"/>
    </row>
    <row r="1067" spans="1:27">
      <c r="A1067" s="112"/>
      <c r="B1067" s="83"/>
      <c r="C1067" s="83"/>
      <c r="D1067" s="191" t="s">
        <v>150</v>
      </c>
      <c r="E1067" s="114" t="str">
        <f>IF(D1067="","",(VLOOKUP(D1067,'ENTER your residents names, etc'!$B$7:$C$256,2,FALSE)))</f>
        <v/>
      </c>
      <c r="F1067" s="115"/>
      <c r="G1067" s="116" t="str">
        <f t="shared" si="83"/>
        <v/>
      </c>
      <c r="H1067" s="117" t="str">
        <f t="shared" si="84"/>
        <v/>
      </c>
      <c r="I1067" s="118" t="str">
        <f t="shared" si="87"/>
        <v/>
      </c>
      <c r="J1067" s="119" t="str">
        <f>IF('Falls Diary'!F1067="","",IF(AND('Falls Diary'!F1067&gt;=Graphs!$C$13,'Falls Diary'!F1067&lt;=Graphs!$C$14),"yes","no"))</f>
        <v/>
      </c>
      <c r="K1067" s="119" t="str">
        <f>IF('Falls Diary'!F1067="","",(IF(Graphs!$C$15="all","yes",(IF(Graphs!$C$15=Table6[[#This Row],[Resident''s name]],"yes","no")))))</f>
        <v/>
      </c>
      <c r="L1067" s="119" t="str">
        <f t="shared" si="85"/>
        <v/>
      </c>
      <c r="M1067" s="120"/>
      <c r="N1067" s="121" t="str">
        <f t="shared" si="86"/>
        <v/>
      </c>
      <c r="O1067" s="113"/>
      <c r="P1067" s="128"/>
      <c r="Q1067" s="125"/>
      <c r="R1067" s="83"/>
      <c r="S1067" s="125"/>
      <c r="T1067" s="83"/>
      <c r="U1067" s="83"/>
      <c r="V1067" s="83"/>
      <c r="W1067" s="125"/>
      <c r="X1067" s="63"/>
      <c r="Y1067" s="125"/>
      <c r="Z1067" s="125"/>
      <c r="AA1067" s="126"/>
    </row>
    <row r="1068" spans="1:27">
      <c r="A1068" s="112"/>
      <c r="B1068" s="83"/>
      <c r="C1068" s="83"/>
      <c r="D1068" s="191" t="s">
        <v>150</v>
      </c>
      <c r="E1068" s="114" t="str">
        <f>IF(D1068="","",(VLOOKUP(D1068,'ENTER your residents names, etc'!$B$7:$C$256,2,FALSE)))</f>
        <v/>
      </c>
      <c r="F1068" s="115"/>
      <c r="G1068" s="116" t="str">
        <f t="shared" si="83"/>
        <v/>
      </c>
      <c r="H1068" s="117" t="str">
        <f t="shared" si="84"/>
        <v/>
      </c>
      <c r="I1068" s="118" t="str">
        <f t="shared" si="87"/>
        <v/>
      </c>
      <c r="J1068" s="119" t="str">
        <f>IF('Falls Diary'!F1068="","",IF(AND('Falls Diary'!F1068&gt;=Graphs!$C$13,'Falls Diary'!F1068&lt;=Graphs!$C$14),"yes","no"))</f>
        <v/>
      </c>
      <c r="K1068" s="119" t="str">
        <f>IF('Falls Diary'!F1068="","",(IF(Graphs!$C$15="all","yes",(IF(Graphs!$C$15=Table6[[#This Row],[Resident''s name]],"yes","no")))))</f>
        <v/>
      </c>
      <c r="L1068" s="119" t="str">
        <f t="shared" si="85"/>
        <v/>
      </c>
      <c r="M1068" s="120"/>
      <c r="N1068" s="121" t="str">
        <f t="shared" si="86"/>
        <v/>
      </c>
      <c r="O1068" s="113"/>
      <c r="P1068" s="128"/>
      <c r="Q1068" s="125"/>
      <c r="R1068" s="83"/>
      <c r="S1068" s="125"/>
      <c r="T1068" s="83"/>
      <c r="U1068" s="83"/>
      <c r="V1068" s="83"/>
      <c r="W1068" s="125"/>
      <c r="X1068" s="63"/>
      <c r="Y1068" s="125"/>
      <c r="Z1068" s="125"/>
      <c r="AA1068" s="126"/>
    </row>
    <row r="1069" spans="1:27">
      <c r="A1069" s="112"/>
      <c r="B1069" s="83"/>
      <c r="C1069" s="83"/>
      <c r="D1069" s="191" t="s">
        <v>150</v>
      </c>
      <c r="E1069" s="114" t="str">
        <f>IF(D1069="","",(VLOOKUP(D1069,'ENTER your residents names, etc'!$B$7:$C$256,2,FALSE)))</f>
        <v/>
      </c>
      <c r="F1069" s="115"/>
      <c r="G1069" s="116" t="str">
        <f t="shared" si="83"/>
        <v/>
      </c>
      <c r="H1069" s="117" t="str">
        <f t="shared" si="84"/>
        <v/>
      </c>
      <c r="I1069" s="118" t="str">
        <f t="shared" si="87"/>
        <v/>
      </c>
      <c r="J1069" s="119" t="str">
        <f>IF('Falls Diary'!F1069="","",IF(AND('Falls Diary'!F1069&gt;=Graphs!$C$13,'Falls Diary'!F1069&lt;=Graphs!$C$14),"yes","no"))</f>
        <v/>
      </c>
      <c r="K1069" s="119" t="str">
        <f>IF('Falls Diary'!F1069="","",(IF(Graphs!$C$15="all","yes",(IF(Graphs!$C$15=Table6[[#This Row],[Resident''s name]],"yes","no")))))</f>
        <v/>
      </c>
      <c r="L1069" s="119" t="str">
        <f t="shared" si="85"/>
        <v/>
      </c>
      <c r="M1069" s="120"/>
      <c r="N1069" s="121" t="str">
        <f t="shared" si="86"/>
        <v/>
      </c>
      <c r="O1069" s="113"/>
      <c r="P1069" s="128"/>
      <c r="Q1069" s="125"/>
      <c r="R1069" s="83"/>
      <c r="S1069" s="125"/>
      <c r="T1069" s="83"/>
      <c r="U1069" s="83"/>
      <c r="V1069" s="83"/>
      <c r="W1069" s="125"/>
      <c r="X1069" s="63"/>
      <c r="Y1069" s="125"/>
      <c r="Z1069" s="125"/>
      <c r="AA1069" s="126"/>
    </row>
    <row r="1070" spans="1:27">
      <c r="A1070" s="112"/>
      <c r="B1070" s="83"/>
      <c r="C1070" s="83"/>
      <c r="D1070" s="191" t="s">
        <v>150</v>
      </c>
      <c r="E1070" s="114" t="str">
        <f>IF(D1070="","",(VLOOKUP(D1070,'ENTER your residents names, etc'!$B$7:$C$256,2,FALSE)))</f>
        <v/>
      </c>
      <c r="F1070" s="115"/>
      <c r="G1070" s="116" t="str">
        <f t="shared" si="83"/>
        <v/>
      </c>
      <c r="H1070" s="117" t="str">
        <f t="shared" si="84"/>
        <v/>
      </c>
      <c r="I1070" s="118" t="str">
        <f t="shared" si="87"/>
        <v/>
      </c>
      <c r="J1070" s="119" t="str">
        <f>IF('Falls Diary'!F1070="","",IF(AND('Falls Diary'!F1070&gt;=Graphs!$C$13,'Falls Diary'!F1070&lt;=Graphs!$C$14),"yes","no"))</f>
        <v/>
      </c>
      <c r="K1070" s="119" t="str">
        <f>IF('Falls Diary'!F1070="","",(IF(Graphs!$C$15="all","yes",(IF(Graphs!$C$15=Table6[[#This Row],[Resident''s name]],"yes","no")))))</f>
        <v/>
      </c>
      <c r="L1070" s="119" t="str">
        <f t="shared" si="85"/>
        <v/>
      </c>
      <c r="M1070" s="120"/>
      <c r="N1070" s="121" t="str">
        <f t="shared" si="86"/>
        <v/>
      </c>
      <c r="O1070" s="113"/>
      <c r="P1070" s="128"/>
      <c r="Q1070" s="125"/>
      <c r="R1070" s="83"/>
      <c r="S1070" s="125"/>
      <c r="T1070" s="83"/>
      <c r="U1070" s="83"/>
      <c r="V1070" s="83"/>
      <c r="W1070" s="125"/>
      <c r="X1070" s="63"/>
      <c r="Y1070" s="125"/>
      <c r="Z1070" s="125"/>
      <c r="AA1070" s="126"/>
    </row>
    <row r="1071" spans="1:27">
      <c r="A1071" s="112"/>
      <c r="B1071" s="83"/>
      <c r="C1071" s="83"/>
      <c r="D1071" s="191" t="s">
        <v>150</v>
      </c>
      <c r="E1071" s="114" t="str">
        <f>IF(D1071="","",(VLOOKUP(D1071,'ENTER your residents names, etc'!$B$7:$C$256,2,FALSE)))</f>
        <v/>
      </c>
      <c r="F1071" s="115"/>
      <c r="G1071" s="116" t="str">
        <f t="shared" si="83"/>
        <v/>
      </c>
      <c r="H1071" s="117" t="str">
        <f t="shared" si="84"/>
        <v/>
      </c>
      <c r="I1071" s="118" t="str">
        <f t="shared" si="87"/>
        <v/>
      </c>
      <c r="J1071" s="119" t="str">
        <f>IF('Falls Diary'!F1071="","",IF(AND('Falls Diary'!F1071&gt;=Graphs!$C$13,'Falls Diary'!F1071&lt;=Graphs!$C$14),"yes","no"))</f>
        <v/>
      </c>
      <c r="K1071" s="119" t="str">
        <f>IF('Falls Diary'!F1071="","",(IF(Graphs!$C$15="all","yes",(IF(Graphs!$C$15=Table6[[#This Row],[Resident''s name]],"yes","no")))))</f>
        <v/>
      </c>
      <c r="L1071" s="119" t="str">
        <f t="shared" si="85"/>
        <v/>
      </c>
      <c r="M1071" s="120"/>
      <c r="N1071" s="121" t="str">
        <f t="shared" si="86"/>
        <v/>
      </c>
      <c r="O1071" s="113"/>
      <c r="P1071" s="128"/>
      <c r="Q1071" s="125"/>
      <c r="R1071" s="83"/>
      <c r="S1071" s="125"/>
      <c r="T1071" s="83"/>
      <c r="U1071" s="83"/>
      <c r="V1071" s="83"/>
      <c r="W1071" s="125"/>
      <c r="X1071" s="63"/>
      <c r="Y1071" s="125"/>
      <c r="Z1071" s="125"/>
      <c r="AA1071" s="126"/>
    </row>
    <row r="1072" spans="1:27">
      <c r="A1072" s="112"/>
      <c r="B1072" s="83"/>
      <c r="C1072" s="83"/>
      <c r="D1072" s="191" t="s">
        <v>150</v>
      </c>
      <c r="E1072" s="114" t="str">
        <f>IF(D1072="","",(VLOOKUP(D1072,'ENTER your residents names, etc'!$B$7:$C$256,2,FALSE)))</f>
        <v/>
      </c>
      <c r="F1072" s="115"/>
      <c r="G1072" s="116" t="str">
        <f t="shared" si="83"/>
        <v/>
      </c>
      <c r="H1072" s="117" t="str">
        <f t="shared" si="84"/>
        <v/>
      </c>
      <c r="I1072" s="118" t="str">
        <f t="shared" si="87"/>
        <v/>
      </c>
      <c r="J1072" s="119" t="str">
        <f>IF('Falls Diary'!F1072="","",IF(AND('Falls Diary'!F1072&gt;=Graphs!$C$13,'Falls Diary'!F1072&lt;=Graphs!$C$14),"yes","no"))</f>
        <v/>
      </c>
      <c r="K1072" s="119" t="str">
        <f>IF('Falls Diary'!F1072="","",(IF(Graphs!$C$15="all","yes",(IF(Graphs!$C$15=Table6[[#This Row],[Resident''s name]],"yes","no")))))</f>
        <v/>
      </c>
      <c r="L1072" s="119" t="str">
        <f t="shared" si="85"/>
        <v/>
      </c>
      <c r="M1072" s="120"/>
      <c r="N1072" s="121" t="str">
        <f t="shared" si="86"/>
        <v/>
      </c>
      <c r="O1072" s="113"/>
      <c r="P1072" s="128"/>
      <c r="Q1072" s="125"/>
      <c r="R1072" s="83"/>
      <c r="S1072" s="125"/>
      <c r="T1072" s="83"/>
      <c r="U1072" s="83"/>
      <c r="V1072" s="83"/>
      <c r="W1072" s="125"/>
      <c r="X1072" s="63"/>
      <c r="Y1072" s="125"/>
      <c r="Z1072" s="125"/>
      <c r="AA1072" s="126"/>
    </row>
    <row r="1073" spans="1:27">
      <c r="A1073" s="112"/>
      <c r="B1073" s="83"/>
      <c r="C1073" s="83"/>
      <c r="D1073" s="191" t="s">
        <v>150</v>
      </c>
      <c r="E1073" s="114" t="str">
        <f>IF(D1073="","",(VLOOKUP(D1073,'ENTER your residents names, etc'!$B$7:$C$256,2,FALSE)))</f>
        <v/>
      </c>
      <c r="F1073" s="115"/>
      <c r="G1073" s="116" t="str">
        <f t="shared" si="83"/>
        <v/>
      </c>
      <c r="H1073" s="117" t="str">
        <f t="shared" si="84"/>
        <v/>
      </c>
      <c r="I1073" s="118" t="str">
        <f t="shared" si="87"/>
        <v/>
      </c>
      <c r="J1073" s="119" t="str">
        <f>IF('Falls Diary'!F1073="","",IF(AND('Falls Diary'!F1073&gt;=Graphs!$C$13,'Falls Diary'!F1073&lt;=Graphs!$C$14),"yes","no"))</f>
        <v/>
      </c>
      <c r="K1073" s="119" t="str">
        <f>IF('Falls Diary'!F1073="","",(IF(Graphs!$C$15="all","yes",(IF(Graphs!$C$15=Table6[[#This Row],[Resident''s name]],"yes","no")))))</f>
        <v/>
      </c>
      <c r="L1073" s="119" t="str">
        <f t="shared" si="85"/>
        <v/>
      </c>
      <c r="M1073" s="120"/>
      <c r="N1073" s="121" t="str">
        <f t="shared" si="86"/>
        <v/>
      </c>
      <c r="O1073" s="113"/>
      <c r="P1073" s="128"/>
      <c r="Q1073" s="125"/>
      <c r="R1073" s="83"/>
      <c r="S1073" s="125"/>
      <c r="T1073" s="83"/>
      <c r="U1073" s="83"/>
      <c r="V1073" s="83"/>
      <c r="W1073" s="125"/>
      <c r="X1073" s="63"/>
      <c r="Y1073" s="125"/>
      <c r="Z1073" s="125"/>
      <c r="AA1073" s="126"/>
    </row>
    <row r="1074" spans="1:27">
      <c r="A1074" s="112"/>
      <c r="B1074" s="83"/>
      <c r="C1074" s="83"/>
      <c r="D1074" s="191" t="s">
        <v>150</v>
      </c>
      <c r="E1074" s="114" t="str">
        <f>IF(D1074="","",(VLOOKUP(D1074,'ENTER your residents names, etc'!$B$7:$C$256,2,FALSE)))</f>
        <v/>
      </c>
      <c r="F1074" s="115"/>
      <c r="G1074" s="116" t="str">
        <f t="shared" si="83"/>
        <v/>
      </c>
      <c r="H1074" s="117" t="str">
        <f t="shared" si="84"/>
        <v/>
      </c>
      <c r="I1074" s="118" t="str">
        <f t="shared" si="87"/>
        <v/>
      </c>
      <c r="J1074" s="119" t="str">
        <f>IF('Falls Diary'!F1074="","",IF(AND('Falls Diary'!F1074&gt;=Graphs!$C$13,'Falls Diary'!F1074&lt;=Graphs!$C$14),"yes","no"))</f>
        <v/>
      </c>
      <c r="K1074" s="119" t="str">
        <f>IF('Falls Diary'!F1074="","",(IF(Graphs!$C$15="all","yes",(IF(Graphs!$C$15=Table6[[#This Row],[Resident''s name]],"yes","no")))))</f>
        <v/>
      </c>
      <c r="L1074" s="119" t="str">
        <f t="shared" si="85"/>
        <v/>
      </c>
      <c r="M1074" s="120"/>
      <c r="N1074" s="121" t="str">
        <f t="shared" si="86"/>
        <v/>
      </c>
      <c r="O1074" s="113"/>
      <c r="P1074" s="128"/>
      <c r="Q1074" s="125"/>
      <c r="R1074" s="83"/>
      <c r="S1074" s="125"/>
      <c r="T1074" s="83"/>
      <c r="U1074" s="83"/>
      <c r="V1074" s="83"/>
      <c r="W1074" s="125"/>
      <c r="X1074" s="63"/>
      <c r="Y1074" s="125"/>
      <c r="Z1074" s="125"/>
      <c r="AA1074" s="126"/>
    </row>
    <row r="1075" spans="1:27">
      <c r="A1075" s="112"/>
      <c r="B1075" s="83"/>
      <c r="C1075" s="83"/>
      <c r="D1075" s="191" t="s">
        <v>150</v>
      </c>
      <c r="E1075" s="114" t="str">
        <f>IF(D1075="","",(VLOOKUP(D1075,'ENTER your residents names, etc'!$B$7:$C$256,2,FALSE)))</f>
        <v/>
      </c>
      <c r="F1075" s="115"/>
      <c r="G1075" s="116" t="str">
        <f t="shared" si="83"/>
        <v/>
      </c>
      <c r="H1075" s="117" t="str">
        <f t="shared" si="84"/>
        <v/>
      </c>
      <c r="I1075" s="118" t="str">
        <f t="shared" si="87"/>
        <v/>
      </c>
      <c r="J1075" s="119" t="str">
        <f>IF('Falls Diary'!F1075="","",IF(AND('Falls Diary'!F1075&gt;=Graphs!$C$13,'Falls Diary'!F1075&lt;=Graphs!$C$14),"yes","no"))</f>
        <v/>
      </c>
      <c r="K1075" s="119" t="str">
        <f>IF('Falls Diary'!F1075="","",(IF(Graphs!$C$15="all","yes",(IF(Graphs!$C$15=Table6[[#This Row],[Resident''s name]],"yes","no")))))</f>
        <v/>
      </c>
      <c r="L1075" s="119" t="str">
        <f t="shared" si="85"/>
        <v/>
      </c>
      <c r="M1075" s="120"/>
      <c r="N1075" s="121" t="str">
        <f t="shared" si="86"/>
        <v/>
      </c>
      <c r="O1075" s="113"/>
      <c r="P1075" s="128"/>
      <c r="Q1075" s="125"/>
      <c r="R1075" s="83"/>
      <c r="S1075" s="125"/>
      <c r="T1075" s="83"/>
      <c r="U1075" s="83"/>
      <c r="V1075" s="83"/>
      <c r="W1075" s="125"/>
      <c r="X1075" s="63"/>
      <c r="Y1075" s="125"/>
      <c r="Z1075" s="125"/>
      <c r="AA1075" s="126"/>
    </row>
    <row r="1076" spans="1:27">
      <c r="A1076" s="112"/>
      <c r="B1076" s="83"/>
      <c r="C1076" s="83"/>
      <c r="D1076" s="191" t="s">
        <v>150</v>
      </c>
      <c r="E1076" s="114" t="str">
        <f>IF(D1076="","",(VLOOKUP(D1076,'ENTER your residents names, etc'!$B$7:$C$256,2,FALSE)))</f>
        <v/>
      </c>
      <c r="F1076" s="115"/>
      <c r="G1076" s="116" t="str">
        <f t="shared" ref="G1076:G1139" si="88">IF(F1076="","",CHOOSE(WEEKDAY(F1076),"Sunday","Monday","Tuesday","Wednesday","Thursday","Friday","Saturday"))</f>
        <v/>
      </c>
      <c r="H1076" s="117" t="str">
        <f t="shared" si="84"/>
        <v/>
      </c>
      <c r="I1076" s="118" t="str">
        <f t="shared" si="87"/>
        <v/>
      </c>
      <c r="J1076" s="119" t="str">
        <f>IF('Falls Diary'!F1076="","",IF(AND('Falls Diary'!F1076&gt;=Graphs!$C$13,'Falls Diary'!F1076&lt;=Graphs!$C$14),"yes","no"))</f>
        <v/>
      </c>
      <c r="K1076" s="119" t="str">
        <f>IF('Falls Diary'!F1076="","",(IF(Graphs!$C$15="all","yes",(IF(Graphs!$C$15=Table6[[#This Row],[Resident''s name]],"yes","no")))))</f>
        <v/>
      </c>
      <c r="L1076" s="119" t="str">
        <f t="shared" si="85"/>
        <v/>
      </c>
      <c r="M1076" s="120"/>
      <c r="N1076" s="121" t="str">
        <f t="shared" si="86"/>
        <v/>
      </c>
      <c r="O1076" s="113"/>
      <c r="P1076" s="128"/>
      <c r="Q1076" s="125"/>
      <c r="R1076" s="83"/>
      <c r="S1076" s="125"/>
      <c r="T1076" s="83"/>
      <c r="U1076" s="83"/>
      <c r="V1076" s="83"/>
      <c r="W1076" s="125"/>
      <c r="X1076" s="63"/>
      <c r="Y1076" s="125"/>
      <c r="Z1076" s="125"/>
      <c r="AA1076" s="126"/>
    </row>
    <row r="1077" spans="1:27">
      <c r="A1077" s="112"/>
      <c r="B1077" s="83"/>
      <c r="C1077" s="83"/>
      <c r="D1077" s="191" t="s">
        <v>150</v>
      </c>
      <c r="E1077" s="114" t="str">
        <f>IF(D1077="","",(VLOOKUP(D1077,'ENTER your residents names, etc'!$B$7:$C$256,2,FALSE)))</f>
        <v/>
      </c>
      <c r="F1077" s="115"/>
      <c r="G1077" s="116" t="str">
        <f t="shared" si="88"/>
        <v/>
      </c>
      <c r="H1077" s="117" t="str">
        <f t="shared" si="84"/>
        <v/>
      </c>
      <c r="I1077" s="118" t="str">
        <f t="shared" si="87"/>
        <v/>
      </c>
      <c r="J1077" s="119" t="str">
        <f>IF('Falls Diary'!F1077="","",IF(AND('Falls Diary'!F1077&gt;=Graphs!$C$13,'Falls Diary'!F1077&lt;=Graphs!$C$14),"yes","no"))</f>
        <v/>
      </c>
      <c r="K1077" s="119" t="str">
        <f>IF('Falls Diary'!F1077="","",(IF(Graphs!$C$15="all","yes",(IF(Graphs!$C$15=Table6[[#This Row],[Resident''s name]],"yes","no")))))</f>
        <v/>
      </c>
      <c r="L1077" s="119" t="str">
        <f t="shared" si="85"/>
        <v/>
      </c>
      <c r="M1077" s="120"/>
      <c r="N1077" s="121" t="str">
        <f t="shared" si="86"/>
        <v/>
      </c>
      <c r="O1077" s="113"/>
      <c r="P1077" s="128"/>
      <c r="Q1077" s="125"/>
      <c r="R1077" s="83"/>
      <c r="S1077" s="125"/>
      <c r="T1077" s="83"/>
      <c r="U1077" s="83"/>
      <c r="V1077" s="83"/>
      <c r="W1077" s="125"/>
      <c r="X1077" s="63"/>
      <c r="Y1077" s="125"/>
      <c r="Z1077" s="125"/>
      <c r="AA1077" s="126"/>
    </row>
    <row r="1078" spans="1:27">
      <c r="A1078" s="112"/>
      <c r="B1078" s="83"/>
      <c r="C1078" s="83"/>
      <c r="D1078" s="191" t="s">
        <v>150</v>
      </c>
      <c r="E1078" s="114" t="str">
        <f>IF(D1078="","",(VLOOKUP(D1078,'ENTER your residents names, etc'!$B$7:$C$256,2,FALSE)))</f>
        <v/>
      </c>
      <c r="F1078" s="115"/>
      <c r="G1078" s="116" t="str">
        <f t="shared" si="88"/>
        <v/>
      </c>
      <c r="H1078" s="117" t="str">
        <f t="shared" si="84"/>
        <v/>
      </c>
      <c r="I1078" s="118" t="str">
        <f t="shared" si="87"/>
        <v/>
      </c>
      <c r="J1078" s="119" t="str">
        <f>IF('Falls Diary'!F1078="","",IF(AND('Falls Diary'!F1078&gt;=Graphs!$C$13,'Falls Diary'!F1078&lt;=Graphs!$C$14),"yes","no"))</f>
        <v/>
      </c>
      <c r="K1078" s="119" t="str">
        <f>IF('Falls Diary'!F1078="","",(IF(Graphs!$C$15="all","yes",(IF(Graphs!$C$15=Table6[[#This Row],[Resident''s name]],"yes","no")))))</f>
        <v/>
      </c>
      <c r="L1078" s="119" t="str">
        <f t="shared" si="85"/>
        <v/>
      </c>
      <c r="M1078" s="120"/>
      <c r="N1078" s="121" t="str">
        <f t="shared" si="86"/>
        <v/>
      </c>
      <c r="O1078" s="113"/>
      <c r="P1078" s="128"/>
      <c r="Q1078" s="125"/>
      <c r="R1078" s="83"/>
      <c r="S1078" s="125"/>
      <c r="T1078" s="83"/>
      <c r="U1078" s="83"/>
      <c r="V1078" s="83"/>
      <c r="W1078" s="125"/>
      <c r="X1078" s="63"/>
      <c r="Y1078" s="125"/>
      <c r="Z1078" s="125"/>
      <c r="AA1078" s="126"/>
    </row>
    <row r="1079" spans="1:27">
      <c r="A1079" s="112"/>
      <c r="B1079" s="83"/>
      <c r="C1079" s="83"/>
      <c r="D1079" s="191" t="s">
        <v>150</v>
      </c>
      <c r="E1079" s="114" t="str">
        <f>IF(D1079="","",(VLOOKUP(D1079,'ENTER your residents names, etc'!$B$7:$C$256,2,FALSE)))</f>
        <v/>
      </c>
      <c r="F1079" s="115"/>
      <c r="G1079" s="116" t="str">
        <f t="shared" si="88"/>
        <v/>
      </c>
      <c r="H1079" s="117" t="str">
        <f t="shared" si="84"/>
        <v/>
      </c>
      <c r="I1079" s="118" t="str">
        <f t="shared" si="87"/>
        <v/>
      </c>
      <c r="J1079" s="119" t="str">
        <f>IF('Falls Diary'!F1079="","",IF(AND('Falls Diary'!F1079&gt;=Graphs!$C$13,'Falls Diary'!F1079&lt;=Graphs!$C$14),"yes","no"))</f>
        <v/>
      </c>
      <c r="K1079" s="119" t="str">
        <f>IF('Falls Diary'!F1079="","",(IF(Graphs!$C$15="all","yes",(IF(Graphs!$C$15=Table6[[#This Row],[Resident''s name]],"yes","no")))))</f>
        <v/>
      </c>
      <c r="L1079" s="119" t="str">
        <f t="shared" si="85"/>
        <v/>
      </c>
      <c r="M1079" s="120"/>
      <c r="N1079" s="121" t="str">
        <f t="shared" si="86"/>
        <v/>
      </c>
      <c r="O1079" s="113"/>
      <c r="P1079" s="128"/>
      <c r="Q1079" s="125"/>
      <c r="R1079" s="83"/>
      <c r="S1079" s="125"/>
      <c r="T1079" s="83"/>
      <c r="U1079" s="83"/>
      <c r="V1079" s="83"/>
      <c r="W1079" s="125"/>
      <c r="X1079" s="63"/>
      <c r="Y1079" s="125"/>
      <c r="Z1079" s="125"/>
      <c r="AA1079" s="126"/>
    </row>
    <row r="1080" spans="1:27">
      <c r="A1080" s="112"/>
      <c r="B1080" s="83"/>
      <c r="C1080" s="83"/>
      <c r="D1080" s="191" t="s">
        <v>150</v>
      </c>
      <c r="E1080" s="114" t="str">
        <f>IF(D1080="","",(VLOOKUP(D1080,'ENTER your residents names, etc'!$B$7:$C$256,2,FALSE)))</f>
        <v/>
      </c>
      <c r="F1080" s="115"/>
      <c r="G1080" s="116" t="str">
        <f t="shared" si="88"/>
        <v/>
      </c>
      <c r="H1080" s="117" t="str">
        <f t="shared" si="84"/>
        <v/>
      </c>
      <c r="I1080" s="118" t="str">
        <f t="shared" si="87"/>
        <v/>
      </c>
      <c r="J1080" s="119" t="str">
        <f>IF('Falls Diary'!F1080="","",IF(AND('Falls Diary'!F1080&gt;=Graphs!$C$13,'Falls Diary'!F1080&lt;=Graphs!$C$14),"yes","no"))</f>
        <v/>
      </c>
      <c r="K1080" s="119" t="str">
        <f>IF('Falls Diary'!F1080="","",(IF(Graphs!$C$15="all","yes",(IF(Graphs!$C$15=Table6[[#This Row],[Resident''s name]],"yes","no")))))</f>
        <v/>
      </c>
      <c r="L1080" s="119" t="str">
        <f t="shared" si="85"/>
        <v/>
      </c>
      <c r="M1080" s="120"/>
      <c r="N1080" s="121" t="str">
        <f t="shared" si="86"/>
        <v/>
      </c>
      <c r="O1080" s="113"/>
      <c r="P1080" s="128"/>
      <c r="Q1080" s="125"/>
      <c r="R1080" s="83"/>
      <c r="S1080" s="125"/>
      <c r="T1080" s="83"/>
      <c r="U1080" s="83"/>
      <c r="V1080" s="83"/>
      <c r="W1080" s="125"/>
      <c r="X1080" s="63"/>
      <c r="Y1080" s="125"/>
      <c r="Z1080" s="125"/>
      <c r="AA1080" s="126"/>
    </row>
    <row r="1081" spans="1:27">
      <c r="A1081" s="112"/>
      <c r="B1081" s="83"/>
      <c r="C1081" s="83"/>
      <c r="D1081" s="191" t="s">
        <v>150</v>
      </c>
      <c r="E1081" s="114" t="str">
        <f>IF(D1081="","",(VLOOKUP(D1081,'ENTER your residents names, etc'!$B$7:$C$256,2,FALSE)))</f>
        <v/>
      </c>
      <c r="F1081" s="115"/>
      <c r="G1081" s="116" t="str">
        <f t="shared" si="88"/>
        <v/>
      </c>
      <c r="H1081" s="117" t="str">
        <f t="shared" si="84"/>
        <v/>
      </c>
      <c r="I1081" s="118" t="str">
        <f t="shared" si="87"/>
        <v/>
      </c>
      <c r="J1081" s="119" t="str">
        <f>IF('Falls Diary'!F1081="","",IF(AND('Falls Diary'!F1081&gt;=Graphs!$C$13,'Falls Diary'!F1081&lt;=Graphs!$C$14),"yes","no"))</f>
        <v/>
      </c>
      <c r="K1081" s="119" t="str">
        <f>IF('Falls Diary'!F1081="","",(IF(Graphs!$C$15="all","yes",(IF(Graphs!$C$15=Table6[[#This Row],[Resident''s name]],"yes","no")))))</f>
        <v/>
      </c>
      <c r="L1081" s="119" t="str">
        <f t="shared" si="85"/>
        <v/>
      </c>
      <c r="M1081" s="120"/>
      <c r="N1081" s="121" t="str">
        <f t="shared" si="86"/>
        <v/>
      </c>
      <c r="O1081" s="113"/>
      <c r="P1081" s="128"/>
      <c r="Q1081" s="125"/>
      <c r="R1081" s="83"/>
      <c r="S1081" s="125"/>
      <c r="T1081" s="83"/>
      <c r="U1081" s="83"/>
      <c r="V1081" s="83"/>
      <c r="W1081" s="125"/>
      <c r="X1081" s="63"/>
      <c r="Y1081" s="125"/>
      <c r="Z1081" s="125"/>
      <c r="AA1081" s="126"/>
    </row>
    <row r="1082" spans="1:27">
      <c r="A1082" s="112"/>
      <c r="B1082" s="83"/>
      <c r="C1082" s="83"/>
      <c r="D1082" s="191" t="s">
        <v>150</v>
      </c>
      <c r="E1082" s="114" t="str">
        <f>IF(D1082="","",(VLOOKUP(D1082,'ENTER your residents names, etc'!$B$7:$C$256,2,FALSE)))</f>
        <v/>
      </c>
      <c r="F1082" s="115"/>
      <c r="G1082" s="116" t="str">
        <f t="shared" si="88"/>
        <v/>
      </c>
      <c r="H1082" s="117" t="str">
        <f t="shared" si="84"/>
        <v/>
      </c>
      <c r="I1082" s="118" t="str">
        <f t="shared" si="87"/>
        <v/>
      </c>
      <c r="J1082" s="119" t="str">
        <f>IF('Falls Diary'!F1082="","",IF(AND('Falls Diary'!F1082&gt;=Graphs!$C$13,'Falls Diary'!F1082&lt;=Graphs!$C$14),"yes","no"))</f>
        <v/>
      </c>
      <c r="K1082" s="119" t="str">
        <f>IF('Falls Diary'!F1082="","",(IF(Graphs!$C$15="all","yes",(IF(Graphs!$C$15=Table6[[#This Row],[Resident''s name]],"yes","no")))))</f>
        <v/>
      </c>
      <c r="L1082" s="119" t="str">
        <f t="shared" si="85"/>
        <v/>
      </c>
      <c r="M1082" s="120"/>
      <c r="N1082" s="121" t="str">
        <f t="shared" si="86"/>
        <v/>
      </c>
      <c r="O1082" s="113"/>
      <c r="P1082" s="128"/>
      <c r="Q1082" s="125"/>
      <c r="R1082" s="83"/>
      <c r="S1082" s="125"/>
      <c r="T1082" s="83"/>
      <c r="U1082" s="83"/>
      <c r="V1082" s="83"/>
      <c r="W1082" s="125"/>
      <c r="X1082" s="63"/>
      <c r="Y1082" s="125"/>
      <c r="Z1082" s="125"/>
      <c r="AA1082" s="126"/>
    </row>
    <row r="1083" spans="1:27">
      <c r="A1083" s="112"/>
      <c r="B1083" s="83"/>
      <c r="C1083" s="83"/>
      <c r="D1083" s="191" t="s">
        <v>150</v>
      </c>
      <c r="E1083" s="114" t="str">
        <f>IF(D1083="","",(VLOOKUP(D1083,'ENTER your residents names, etc'!$B$7:$C$256,2,FALSE)))</f>
        <v/>
      </c>
      <c r="F1083" s="115"/>
      <c r="G1083" s="116" t="str">
        <f t="shared" si="88"/>
        <v/>
      </c>
      <c r="H1083" s="117" t="str">
        <f t="shared" si="84"/>
        <v/>
      </c>
      <c r="I1083" s="118" t="str">
        <f t="shared" si="87"/>
        <v/>
      </c>
      <c r="J1083" s="119" t="str">
        <f>IF('Falls Diary'!F1083="","",IF(AND('Falls Diary'!F1083&gt;=Graphs!$C$13,'Falls Diary'!F1083&lt;=Graphs!$C$14),"yes","no"))</f>
        <v/>
      </c>
      <c r="K1083" s="119" t="str">
        <f>IF('Falls Diary'!F1083="","",(IF(Graphs!$C$15="all","yes",(IF(Graphs!$C$15=Table6[[#This Row],[Resident''s name]],"yes","no")))))</f>
        <v/>
      </c>
      <c r="L1083" s="119" t="str">
        <f t="shared" si="85"/>
        <v/>
      </c>
      <c r="M1083" s="120"/>
      <c r="N1083" s="121" t="str">
        <f t="shared" si="86"/>
        <v/>
      </c>
      <c r="O1083" s="113"/>
      <c r="P1083" s="128"/>
      <c r="Q1083" s="125"/>
      <c r="R1083" s="83"/>
      <c r="S1083" s="125"/>
      <c r="T1083" s="83"/>
      <c r="U1083" s="83"/>
      <c r="V1083" s="83"/>
      <c r="W1083" s="125"/>
      <c r="X1083" s="63"/>
      <c r="Y1083" s="125"/>
      <c r="Z1083" s="125"/>
      <c r="AA1083" s="126"/>
    </row>
    <row r="1084" spans="1:27">
      <c r="A1084" s="112"/>
      <c r="B1084" s="83"/>
      <c r="C1084" s="83"/>
      <c r="D1084" s="191" t="s">
        <v>150</v>
      </c>
      <c r="E1084" s="114" t="str">
        <f>IF(D1084="","",(VLOOKUP(D1084,'ENTER your residents names, etc'!$B$7:$C$256,2,FALSE)))</f>
        <v/>
      </c>
      <c r="F1084" s="115"/>
      <c r="G1084" s="116" t="str">
        <f t="shared" si="88"/>
        <v/>
      </c>
      <c r="H1084" s="117" t="str">
        <f t="shared" si="84"/>
        <v/>
      </c>
      <c r="I1084" s="118" t="str">
        <f t="shared" si="87"/>
        <v/>
      </c>
      <c r="J1084" s="119" t="str">
        <f>IF('Falls Diary'!F1084="","",IF(AND('Falls Diary'!F1084&gt;=Graphs!$C$13,'Falls Diary'!F1084&lt;=Graphs!$C$14),"yes","no"))</f>
        <v/>
      </c>
      <c r="K1084" s="119" t="str">
        <f>IF('Falls Diary'!F1084="","",(IF(Graphs!$C$15="all","yes",(IF(Graphs!$C$15=Table6[[#This Row],[Resident''s name]],"yes","no")))))</f>
        <v/>
      </c>
      <c r="L1084" s="119" t="str">
        <f t="shared" si="85"/>
        <v/>
      </c>
      <c r="M1084" s="120"/>
      <c r="N1084" s="121" t="str">
        <f t="shared" si="86"/>
        <v/>
      </c>
      <c r="O1084" s="113"/>
      <c r="P1084" s="128"/>
      <c r="Q1084" s="125"/>
      <c r="R1084" s="83"/>
      <c r="S1084" s="125"/>
      <c r="T1084" s="83"/>
      <c r="U1084" s="83"/>
      <c r="V1084" s="83"/>
      <c r="W1084" s="125"/>
      <c r="X1084" s="63"/>
      <c r="Y1084" s="125"/>
      <c r="Z1084" s="125"/>
      <c r="AA1084" s="126"/>
    </row>
    <row r="1085" spans="1:27">
      <c r="A1085" s="112"/>
      <c r="B1085" s="83"/>
      <c r="C1085" s="83"/>
      <c r="D1085" s="191" t="s">
        <v>150</v>
      </c>
      <c r="E1085" s="114" t="str">
        <f>IF(D1085="","",(VLOOKUP(D1085,'ENTER your residents names, etc'!$B$7:$C$256,2,FALSE)))</f>
        <v/>
      </c>
      <c r="F1085" s="115"/>
      <c r="G1085" s="116" t="str">
        <f t="shared" si="88"/>
        <v/>
      </c>
      <c r="H1085" s="117" t="str">
        <f t="shared" si="84"/>
        <v/>
      </c>
      <c r="I1085" s="118" t="str">
        <f t="shared" si="87"/>
        <v/>
      </c>
      <c r="J1085" s="119" t="str">
        <f>IF('Falls Diary'!F1085="","",IF(AND('Falls Diary'!F1085&gt;=Graphs!$C$13,'Falls Diary'!F1085&lt;=Graphs!$C$14),"yes","no"))</f>
        <v/>
      </c>
      <c r="K1085" s="119" t="str">
        <f>IF('Falls Diary'!F1085="","",(IF(Graphs!$C$15="all","yes",(IF(Graphs!$C$15=Table6[[#This Row],[Resident''s name]],"yes","no")))))</f>
        <v/>
      </c>
      <c r="L1085" s="119" t="str">
        <f t="shared" si="85"/>
        <v/>
      </c>
      <c r="M1085" s="120"/>
      <c r="N1085" s="121" t="str">
        <f t="shared" si="86"/>
        <v/>
      </c>
      <c r="O1085" s="113"/>
      <c r="P1085" s="128"/>
      <c r="Q1085" s="125"/>
      <c r="R1085" s="83"/>
      <c r="S1085" s="125"/>
      <c r="T1085" s="83"/>
      <c r="U1085" s="83"/>
      <c r="V1085" s="83"/>
      <c r="W1085" s="125"/>
      <c r="X1085" s="63"/>
      <c r="Y1085" s="125"/>
      <c r="Z1085" s="125"/>
      <c r="AA1085" s="126"/>
    </row>
    <row r="1086" spans="1:27">
      <c r="A1086" s="112"/>
      <c r="B1086" s="83"/>
      <c r="C1086" s="83"/>
      <c r="D1086" s="191" t="s">
        <v>150</v>
      </c>
      <c r="E1086" s="114" t="str">
        <f>IF(D1086="","",(VLOOKUP(D1086,'ENTER your residents names, etc'!$B$7:$C$256,2,FALSE)))</f>
        <v/>
      </c>
      <c r="F1086" s="115"/>
      <c r="G1086" s="116" t="str">
        <f t="shared" si="88"/>
        <v/>
      </c>
      <c r="H1086" s="117" t="str">
        <f t="shared" si="84"/>
        <v/>
      </c>
      <c r="I1086" s="118" t="str">
        <f t="shared" si="87"/>
        <v/>
      </c>
      <c r="J1086" s="119" t="str">
        <f>IF('Falls Diary'!F1086="","",IF(AND('Falls Diary'!F1086&gt;=Graphs!$C$13,'Falls Diary'!F1086&lt;=Graphs!$C$14),"yes","no"))</f>
        <v/>
      </c>
      <c r="K1086" s="119" t="str">
        <f>IF('Falls Diary'!F1086="","",(IF(Graphs!$C$15="all","yes",(IF(Graphs!$C$15=Table6[[#This Row],[Resident''s name]],"yes","no")))))</f>
        <v/>
      </c>
      <c r="L1086" s="119" t="str">
        <f t="shared" si="85"/>
        <v/>
      </c>
      <c r="M1086" s="120"/>
      <c r="N1086" s="121" t="str">
        <f t="shared" si="86"/>
        <v/>
      </c>
      <c r="O1086" s="113"/>
      <c r="P1086" s="128"/>
      <c r="Q1086" s="125"/>
      <c r="R1086" s="83"/>
      <c r="S1086" s="125"/>
      <c r="T1086" s="83"/>
      <c r="U1086" s="83"/>
      <c r="V1086" s="83"/>
      <c r="W1086" s="125"/>
      <c r="X1086" s="63"/>
      <c r="Y1086" s="125"/>
      <c r="Z1086" s="125"/>
      <c r="AA1086" s="126"/>
    </row>
    <row r="1087" spans="1:27">
      <c r="A1087" s="112"/>
      <c r="B1087" s="83"/>
      <c r="C1087" s="83"/>
      <c r="D1087" s="191" t="s">
        <v>150</v>
      </c>
      <c r="E1087" s="114" t="str">
        <f>IF(D1087="","",(VLOOKUP(D1087,'ENTER your residents names, etc'!$B$7:$C$256,2,FALSE)))</f>
        <v/>
      </c>
      <c r="F1087" s="115"/>
      <c r="G1087" s="116" t="str">
        <f t="shared" si="88"/>
        <v/>
      </c>
      <c r="H1087" s="117" t="str">
        <f t="shared" si="84"/>
        <v/>
      </c>
      <c r="I1087" s="118" t="str">
        <f t="shared" si="87"/>
        <v/>
      </c>
      <c r="J1087" s="119" t="str">
        <f>IF('Falls Diary'!F1087="","",IF(AND('Falls Diary'!F1087&gt;=Graphs!$C$13,'Falls Diary'!F1087&lt;=Graphs!$C$14),"yes","no"))</f>
        <v/>
      </c>
      <c r="K1087" s="119" t="str">
        <f>IF('Falls Diary'!F1087="","",(IF(Graphs!$C$15="all","yes",(IF(Graphs!$C$15=Table6[[#This Row],[Resident''s name]],"yes","no")))))</f>
        <v/>
      </c>
      <c r="L1087" s="119" t="str">
        <f t="shared" si="85"/>
        <v/>
      </c>
      <c r="M1087" s="120"/>
      <c r="N1087" s="121" t="str">
        <f t="shared" si="86"/>
        <v/>
      </c>
      <c r="O1087" s="113"/>
      <c r="P1087" s="128"/>
      <c r="Q1087" s="125"/>
      <c r="R1087" s="83"/>
      <c r="S1087" s="125"/>
      <c r="T1087" s="83"/>
      <c r="U1087" s="83"/>
      <c r="V1087" s="83"/>
      <c r="W1087" s="125"/>
      <c r="X1087" s="63"/>
      <c r="Y1087" s="125"/>
      <c r="Z1087" s="125"/>
      <c r="AA1087" s="126"/>
    </row>
    <row r="1088" spans="1:27">
      <c r="A1088" s="112"/>
      <c r="B1088" s="83"/>
      <c r="C1088" s="83"/>
      <c r="D1088" s="191" t="s">
        <v>150</v>
      </c>
      <c r="E1088" s="114" t="str">
        <f>IF(D1088="","",(VLOOKUP(D1088,'ENTER your residents names, etc'!$B$7:$C$256,2,FALSE)))</f>
        <v/>
      </c>
      <c r="F1088" s="115"/>
      <c r="G1088" s="116" t="str">
        <f t="shared" si="88"/>
        <v/>
      </c>
      <c r="H1088" s="117" t="str">
        <f t="shared" si="84"/>
        <v/>
      </c>
      <c r="I1088" s="118" t="str">
        <f t="shared" si="87"/>
        <v/>
      </c>
      <c r="J1088" s="119" t="str">
        <f>IF('Falls Diary'!F1088="","",IF(AND('Falls Diary'!F1088&gt;=Graphs!$C$13,'Falls Diary'!F1088&lt;=Graphs!$C$14),"yes","no"))</f>
        <v/>
      </c>
      <c r="K1088" s="119" t="str">
        <f>IF('Falls Diary'!F1088="","",(IF(Graphs!$C$15="all","yes",(IF(Graphs!$C$15=Table6[[#This Row],[Resident''s name]],"yes","no")))))</f>
        <v/>
      </c>
      <c r="L1088" s="119" t="str">
        <f t="shared" si="85"/>
        <v/>
      </c>
      <c r="M1088" s="120"/>
      <c r="N1088" s="121" t="str">
        <f t="shared" si="86"/>
        <v/>
      </c>
      <c r="O1088" s="113"/>
      <c r="P1088" s="128"/>
      <c r="Q1088" s="125"/>
      <c r="R1088" s="83"/>
      <c r="S1088" s="125"/>
      <c r="T1088" s="83"/>
      <c r="U1088" s="83"/>
      <c r="V1088" s="83"/>
      <c r="W1088" s="125"/>
      <c r="X1088" s="63"/>
      <c r="Y1088" s="125"/>
      <c r="Z1088" s="125"/>
      <c r="AA1088" s="126"/>
    </row>
    <row r="1089" spans="1:27">
      <c r="A1089" s="112"/>
      <c r="B1089" s="83"/>
      <c r="C1089" s="83"/>
      <c r="D1089" s="191" t="s">
        <v>150</v>
      </c>
      <c r="E1089" s="114" t="str">
        <f>IF(D1089="","",(VLOOKUP(D1089,'ENTER your residents names, etc'!$B$7:$C$256,2,FALSE)))</f>
        <v/>
      </c>
      <c r="F1089" s="115"/>
      <c r="G1089" s="116" t="str">
        <f t="shared" si="88"/>
        <v/>
      </c>
      <c r="H1089" s="117" t="str">
        <f t="shared" si="84"/>
        <v/>
      </c>
      <c r="I1089" s="118" t="str">
        <f t="shared" si="87"/>
        <v/>
      </c>
      <c r="J1089" s="119" t="str">
        <f>IF('Falls Diary'!F1089="","",IF(AND('Falls Diary'!F1089&gt;=Graphs!$C$13,'Falls Diary'!F1089&lt;=Graphs!$C$14),"yes","no"))</f>
        <v/>
      </c>
      <c r="K1089" s="119" t="str">
        <f>IF('Falls Diary'!F1089="","",(IF(Graphs!$C$15="all","yes",(IF(Graphs!$C$15=Table6[[#This Row],[Resident''s name]],"yes","no")))))</f>
        <v/>
      </c>
      <c r="L1089" s="119" t="str">
        <f t="shared" si="85"/>
        <v/>
      </c>
      <c r="M1089" s="120"/>
      <c r="N1089" s="121" t="str">
        <f t="shared" si="86"/>
        <v/>
      </c>
      <c r="O1089" s="113"/>
      <c r="P1089" s="128"/>
      <c r="Q1089" s="125"/>
      <c r="R1089" s="83"/>
      <c r="S1089" s="125"/>
      <c r="T1089" s="83"/>
      <c r="U1089" s="83"/>
      <c r="V1089" s="83"/>
      <c r="W1089" s="125"/>
      <c r="X1089" s="63"/>
      <c r="Y1089" s="125"/>
      <c r="Z1089" s="125"/>
      <c r="AA1089" s="126"/>
    </row>
    <row r="1090" spans="1:27">
      <c r="A1090" s="112"/>
      <c r="B1090" s="83"/>
      <c r="C1090" s="83"/>
      <c r="D1090" s="191" t="s">
        <v>150</v>
      </c>
      <c r="E1090" s="114" t="str">
        <f>IF(D1090="","",(VLOOKUP(D1090,'ENTER your residents names, etc'!$B$7:$C$256,2,FALSE)))</f>
        <v/>
      </c>
      <c r="F1090" s="115"/>
      <c r="G1090" s="116" t="str">
        <f t="shared" si="88"/>
        <v/>
      </c>
      <c r="H1090" s="117" t="str">
        <f t="shared" ref="H1090:H1153" si="89">IF(F1090="","",F1090-WEEKDAY(F1090,3))</f>
        <v/>
      </c>
      <c r="I1090" s="118" t="str">
        <f t="shared" si="87"/>
        <v/>
      </c>
      <c r="J1090" s="119" t="str">
        <f>IF('Falls Diary'!F1090="","",IF(AND('Falls Diary'!F1090&gt;=Graphs!$C$13,'Falls Diary'!F1090&lt;=Graphs!$C$14),"yes","no"))</f>
        <v/>
      </c>
      <c r="K1090" s="119" t="str">
        <f>IF('Falls Diary'!F1090="","",(IF(Graphs!$C$15="all","yes",(IF(Graphs!$C$15=Table6[[#This Row],[Resident''s name]],"yes","no")))))</f>
        <v/>
      </c>
      <c r="L1090" s="119" t="str">
        <f t="shared" ref="L1090:L1153" si="90">IF(J1090="","",IF(AND(J1090="yes",K1090="yes"), "yes", "no"))</f>
        <v/>
      </c>
      <c r="M1090" s="120"/>
      <c r="N1090" s="121" t="str">
        <f t="shared" ref="N1090:N1153" si="91">IF(M1090="","",IF(AND($AF$22&lt;=M1090,M1090&lt;$AG$22),$AH$22,IF(AND($AF$24&lt;=M1090,M1090&lt;$AG$24),$AH$24,IF(AND($AF$26&lt;=M1090,M1090&lt;$AG$26),$AH$26,IF(AND($AF$28&lt;=M1090,M1090&lt;$AG$28),$AH$28,IF(AND($AF$30&lt;=M1090,M1090&lt;$AG$30),$AH$30,0))))))</f>
        <v/>
      </c>
      <c r="O1090" s="113"/>
      <c r="P1090" s="128"/>
      <c r="Q1090" s="125"/>
      <c r="R1090" s="83"/>
      <c r="S1090" s="125"/>
      <c r="T1090" s="83"/>
      <c r="U1090" s="83"/>
      <c r="V1090" s="83"/>
      <c r="W1090" s="125"/>
      <c r="X1090" s="63"/>
      <c r="Y1090" s="125"/>
      <c r="Z1090" s="125"/>
      <c r="AA1090" s="126"/>
    </row>
    <row r="1091" spans="1:27">
      <c r="A1091" s="112"/>
      <c r="B1091" s="83"/>
      <c r="C1091" s="83"/>
      <c r="D1091" s="191" t="s">
        <v>150</v>
      </c>
      <c r="E1091" s="114" t="str">
        <f>IF(D1091="","",(VLOOKUP(D1091,'ENTER your residents names, etc'!$B$7:$C$256,2,FALSE)))</f>
        <v/>
      </c>
      <c r="F1091" s="115"/>
      <c r="G1091" s="116" t="str">
        <f t="shared" si="88"/>
        <v/>
      </c>
      <c r="H1091" s="117" t="str">
        <f t="shared" si="89"/>
        <v/>
      </c>
      <c r="I1091" s="118" t="str">
        <f t="shared" ref="I1091:I1154" si="92">IF(F1091="","",DATE(YEAR(F1091),MONTH(F1091),1))</f>
        <v/>
      </c>
      <c r="J1091" s="119" t="str">
        <f>IF('Falls Diary'!F1091="","",IF(AND('Falls Diary'!F1091&gt;=Graphs!$C$13,'Falls Diary'!F1091&lt;=Graphs!$C$14),"yes","no"))</f>
        <v/>
      </c>
      <c r="K1091" s="119" t="str">
        <f>IF('Falls Diary'!F1091="","",(IF(Graphs!$C$15="all","yes",(IF(Graphs!$C$15=Table6[[#This Row],[Resident''s name]],"yes","no")))))</f>
        <v/>
      </c>
      <c r="L1091" s="119" t="str">
        <f t="shared" si="90"/>
        <v/>
      </c>
      <c r="M1091" s="120"/>
      <c r="N1091" s="121" t="str">
        <f t="shared" si="91"/>
        <v/>
      </c>
      <c r="O1091" s="113"/>
      <c r="P1091" s="128"/>
      <c r="Q1091" s="125"/>
      <c r="R1091" s="83"/>
      <c r="S1091" s="125"/>
      <c r="T1091" s="83"/>
      <c r="U1091" s="83"/>
      <c r="V1091" s="83"/>
      <c r="W1091" s="125"/>
      <c r="X1091" s="63"/>
      <c r="Y1091" s="125"/>
      <c r="Z1091" s="125"/>
      <c r="AA1091" s="126"/>
    </row>
    <row r="1092" spans="1:27">
      <c r="A1092" s="112"/>
      <c r="B1092" s="83"/>
      <c r="C1092" s="83"/>
      <c r="D1092" s="191" t="s">
        <v>150</v>
      </c>
      <c r="E1092" s="114" t="str">
        <f>IF(D1092="","",(VLOOKUP(D1092,'ENTER your residents names, etc'!$B$7:$C$256,2,FALSE)))</f>
        <v/>
      </c>
      <c r="F1092" s="115"/>
      <c r="G1092" s="116" t="str">
        <f t="shared" si="88"/>
        <v/>
      </c>
      <c r="H1092" s="117" t="str">
        <f t="shared" si="89"/>
        <v/>
      </c>
      <c r="I1092" s="118" t="str">
        <f t="shared" si="92"/>
        <v/>
      </c>
      <c r="J1092" s="119" t="str">
        <f>IF('Falls Diary'!F1092="","",IF(AND('Falls Diary'!F1092&gt;=Graphs!$C$13,'Falls Diary'!F1092&lt;=Graphs!$C$14),"yes","no"))</f>
        <v/>
      </c>
      <c r="K1092" s="119" t="str">
        <f>IF('Falls Diary'!F1092="","",(IF(Graphs!$C$15="all","yes",(IF(Graphs!$C$15=Table6[[#This Row],[Resident''s name]],"yes","no")))))</f>
        <v/>
      </c>
      <c r="L1092" s="119" t="str">
        <f t="shared" si="90"/>
        <v/>
      </c>
      <c r="M1092" s="120"/>
      <c r="N1092" s="121" t="str">
        <f t="shared" si="91"/>
        <v/>
      </c>
      <c r="O1092" s="113"/>
      <c r="P1092" s="128"/>
      <c r="Q1092" s="125"/>
      <c r="R1092" s="83"/>
      <c r="S1092" s="125"/>
      <c r="T1092" s="83"/>
      <c r="U1092" s="83"/>
      <c r="V1092" s="83"/>
      <c r="W1092" s="125"/>
      <c r="X1092" s="63"/>
      <c r="Y1092" s="125"/>
      <c r="Z1092" s="125"/>
      <c r="AA1092" s="126"/>
    </row>
    <row r="1093" spans="1:27">
      <c r="A1093" s="112"/>
      <c r="B1093" s="83"/>
      <c r="C1093" s="83"/>
      <c r="D1093" s="191" t="s">
        <v>150</v>
      </c>
      <c r="E1093" s="114" t="str">
        <f>IF(D1093="","",(VLOOKUP(D1093,'ENTER your residents names, etc'!$B$7:$C$256,2,FALSE)))</f>
        <v/>
      </c>
      <c r="F1093" s="115"/>
      <c r="G1093" s="116" t="str">
        <f t="shared" si="88"/>
        <v/>
      </c>
      <c r="H1093" s="117" t="str">
        <f t="shared" si="89"/>
        <v/>
      </c>
      <c r="I1093" s="118" t="str">
        <f t="shared" si="92"/>
        <v/>
      </c>
      <c r="J1093" s="119" t="str">
        <f>IF('Falls Diary'!F1093="","",IF(AND('Falls Diary'!F1093&gt;=Graphs!$C$13,'Falls Diary'!F1093&lt;=Graphs!$C$14),"yes","no"))</f>
        <v/>
      </c>
      <c r="K1093" s="119" t="str">
        <f>IF('Falls Diary'!F1093="","",(IF(Graphs!$C$15="all","yes",(IF(Graphs!$C$15=Table6[[#This Row],[Resident''s name]],"yes","no")))))</f>
        <v/>
      </c>
      <c r="L1093" s="119" t="str">
        <f t="shared" si="90"/>
        <v/>
      </c>
      <c r="M1093" s="120"/>
      <c r="N1093" s="121" t="str">
        <f t="shared" si="91"/>
        <v/>
      </c>
      <c r="O1093" s="113"/>
      <c r="P1093" s="128"/>
      <c r="Q1093" s="125"/>
      <c r="R1093" s="83"/>
      <c r="S1093" s="125"/>
      <c r="T1093" s="83"/>
      <c r="U1093" s="83"/>
      <c r="V1093" s="83"/>
      <c r="W1093" s="125"/>
      <c r="X1093" s="63"/>
      <c r="Y1093" s="125"/>
      <c r="Z1093" s="125"/>
      <c r="AA1093" s="126"/>
    </row>
    <row r="1094" spans="1:27">
      <c r="A1094" s="112"/>
      <c r="B1094" s="83"/>
      <c r="C1094" s="83"/>
      <c r="D1094" s="191" t="s">
        <v>150</v>
      </c>
      <c r="E1094" s="114" t="str">
        <f>IF(D1094="","",(VLOOKUP(D1094,'ENTER your residents names, etc'!$B$7:$C$256,2,FALSE)))</f>
        <v/>
      </c>
      <c r="F1094" s="115"/>
      <c r="G1094" s="116" t="str">
        <f t="shared" si="88"/>
        <v/>
      </c>
      <c r="H1094" s="117" t="str">
        <f t="shared" si="89"/>
        <v/>
      </c>
      <c r="I1094" s="118" t="str">
        <f t="shared" si="92"/>
        <v/>
      </c>
      <c r="J1094" s="119" t="str">
        <f>IF('Falls Diary'!F1094="","",IF(AND('Falls Diary'!F1094&gt;=Graphs!$C$13,'Falls Diary'!F1094&lt;=Graphs!$C$14),"yes","no"))</f>
        <v/>
      </c>
      <c r="K1094" s="119" t="str">
        <f>IF('Falls Diary'!F1094="","",(IF(Graphs!$C$15="all","yes",(IF(Graphs!$C$15=Table6[[#This Row],[Resident''s name]],"yes","no")))))</f>
        <v/>
      </c>
      <c r="L1094" s="119" t="str">
        <f t="shared" si="90"/>
        <v/>
      </c>
      <c r="M1094" s="120"/>
      <c r="N1094" s="121" t="str">
        <f t="shared" si="91"/>
        <v/>
      </c>
      <c r="O1094" s="113"/>
      <c r="P1094" s="128"/>
      <c r="Q1094" s="125"/>
      <c r="R1094" s="83"/>
      <c r="S1094" s="125"/>
      <c r="T1094" s="83"/>
      <c r="U1094" s="83"/>
      <c r="V1094" s="83"/>
      <c r="W1094" s="125"/>
      <c r="X1094" s="63"/>
      <c r="Y1094" s="125"/>
      <c r="Z1094" s="125"/>
      <c r="AA1094" s="126"/>
    </row>
    <row r="1095" spans="1:27">
      <c r="A1095" s="112"/>
      <c r="B1095" s="83"/>
      <c r="C1095" s="83"/>
      <c r="D1095" s="191" t="s">
        <v>150</v>
      </c>
      <c r="E1095" s="114" t="str">
        <f>IF(D1095="","",(VLOOKUP(D1095,'ENTER your residents names, etc'!$B$7:$C$256,2,FALSE)))</f>
        <v/>
      </c>
      <c r="F1095" s="115"/>
      <c r="G1095" s="116" t="str">
        <f t="shared" si="88"/>
        <v/>
      </c>
      <c r="H1095" s="117" t="str">
        <f t="shared" si="89"/>
        <v/>
      </c>
      <c r="I1095" s="118" t="str">
        <f t="shared" si="92"/>
        <v/>
      </c>
      <c r="J1095" s="119" t="str">
        <f>IF('Falls Diary'!F1095="","",IF(AND('Falls Diary'!F1095&gt;=Graphs!$C$13,'Falls Diary'!F1095&lt;=Graphs!$C$14),"yes","no"))</f>
        <v/>
      </c>
      <c r="K1095" s="119" t="str">
        <f>IF('Falls Diary'!F1095="","",(IF(Graphs!$C$15="all","yes",(IF(Graphs!$C$15=Table6[[#This Row],[Resident''s name]],"yes","no")))))</f>
        <v/>
      </c>
      <c r="L1095" s="119" t="str">
        <f t="shared" si="90"/>
        <v/>
      </c>
      <c r="M1095" s="120"/>
      <c r="N1095" s="121" t="str">
        <f t="shared" si="91"/>
        <v/>
      </c>
      <c r="O1095" s="113"/>
      <c r="P1095" s="128"/>
      <c r="Q1095" s="125"/>
      <c r="R1095" s="83"/>
      <c r="S1095" s="125"/>
      <c r="T1095" s="83"/>
      <c r="U1095" s="83"/>
      <c r="V1095" s="83"/>
      <c r="W1095" s="125"/>
      <c r="X1095" s="63"/>
      <c r="Y1095" s="125"/>
      <c r="Z1095" s="125"/>
      <c r="AA1095" s="126"/>
    </row>
    <row r="1096" spans="1:27">
      <c r="A1096" s="112"/>
      <c r="B1096" s="83"/>
      <c r="C1096" s="83"/>
      <c r="D1096" s="191" t="s">
        <v>150</v>
      </c>
      <c r="E1096" s="114" t="str">
        <f>IF(D1096="","",(VLOOKUP(D1096,'ENTER your residents names, etc'!$B$7:$C$256,2,FALSE)))</f>
        <v/>
      </c>
      <c r="F1096" s="115"/>
      <c r="G1096" s="116" t="str">
        <f t="shared" si="88"/>
        <v/>
      </c>
      <c r="H1096" s="117" t="str">
        <f t="shared" si="89"/>
        <v/>
      </c>
      <c r="I1096" s="118" t="str">
        <f t="shared" si="92"/>
        <v/>
      </c>
      <c r="J1096" s="119" t="str">
        <f>IF('Falls Diary'!F1096="","",IF(AND('Falls Diary'!F1096&gt;=Graphs!$C$13,'Falls Diary'!F1096&lt;=Graphs!$C$14),"yes","no"))</f>
        <v/>
      </c>
      <c r="K1096" s="119" t="str">
        <f>IF('Falls Diary'!F1096="","",(IF(Graphs!$C$15="all","yes",(IF(Graphs!$C$15=Table6[[#This Row],[Resident''s name]],"yes","no")))))</f>
        <v/>
      </c>
      <c r="L1096" s="119" t="str">
        <f t="shared" si="90"/>
        <v/>
      </c>
      <c r="M1096" s="120"/>
      <c r="N1096" s="121" t="str">
        <f t="shared" si="91"/>
        <v/>
      </c>
      <c r="O1096" s="113"/>
      <c r="P1096" s="128"/>
      <c r="Q1096" s="125"/>
      <c r="R1096" s="83"/>
      <c r="S1096" s="125"/>
      <c r="T1096" s="83"/>
      <c r="U1096" s="83"/>
      <c r="V1096" s="83"/>
      <c r="W1096" s="125"/>
      <c r="X1096" s="63"/>
      <c r="Y1096" s="125"/>
      <c r="Z1096" s="125"/>
      <c r="AA1096" s="126"/>
    </row>
    <row r="1097" spans="1:27">
      <c r="A1097" s="112"/>
      <c r="B1097" s="83"/>
      <c r="C1097" s="83"/>
      <c r="D1097" s="191" t="s">
        <v>150</v>
      </c>
      <c r="E1097" s="114" t="str">
        <f>IF(D1097="","",(VLOOKUP(D1097,'ENTER your residents names, etc'!$B$7:$C$256,2,FALSE)))</f>
        <v/>
      </c>
      <c r="F1097" s="115"/>
      <c r="G1097" s="116" t="str">
        <f t="shared" si="88"/>
        <v/>
      </c>
      <c r="H1097" s="117" t="str">
        <f t="shared" si="89"/>
        <v/>
      </c>
      <c r="I1097" s="118" t="str">
        <f t="shared" si="92"/>
        <v/>
      </c>
      <c r="J1097" s="119" t="str">
        <f>IF('Falls Diary'!F1097="","",IF(AND('Falls Diary'!F1097&gt;=Graphs!$C$13,'Falls Diary'!F1097&lt;=Graphs!$C$14),"yes","no"))</f>
        <v/>
      </c>
      <c r="K1097" s="119" t="str">
        <f>IF('Falls Diary'!F1097="","",(IF(Graphs!$C$15="all","yes",(IF(Graphs!$C$15=Table6[[#This Row],[Resident''s name]],"yes","no")))))</f>
        <v/>
      </c>
      <c r="L1097" s="119" t="str">
        <f t="shared" si="90"/>
        <v/>
      </c>
      <c r="M1097" s="120"/>
      <c r="N1097" s="121" t="str">
        <f t="shared" si="91"/>
        <v/>
      </c>
      <c r="O1097" s="113"/>
      <c r="P1097" s="128"/>
      <c r="Q1097" s="125"/>
      <c r="R1097" s="83"/>
      <c r="S1097" s="125"/>
      <c r="T1097" s="83"/>
      <c r="U1097" s="83"/>
      <c r="V1097" s="83"/>
      <c r="W1097" s="125"/>
      <c r="X1097" s="63"/>
      <c r="Y1097" s="125"/>
      <c r="Z1097" s="125"/>
      <c r="AA1097" s="126"/>
    </row>
    <row r="1098" spans="1:27">
      <c r="A1098" s="112"/>
      <c r="B1098" s="83"/>
      <c r="C1098" s="83"/>
      <c r="D1098" s="191" t="s">
        <v>150</v>
      </c>
      <c r="E1098" s="114" t="str">
        <f>IF(D1098="","",(VLOOKUP(D1098,'ENTER your residents names, etc'!$B$7:$C$256,2,FALSE)))</f>
        <v/>
      </c>
      <c r="F1098" s="115"/>
      <c r="G1098" s="116" t="str">
        <f t="shared" si="88"/>
        <v/>
      </c>
      <c r="H1098" s="117" t="str">
        <f t="shared" si="89"/>
        <v/>
      </c>
      <c r="I1098" s="118" t="str">
        <f t="shared" si="92"/>
        <v/>
      </c>
      <c r="J1098" s="119" t="str">
        <f>IF('Falls Diary'!F1098="","",IF(AND('Falls Diary'!F1098&gt;=Graphs!$C$13,'Falls Diary'!F1098&lt;=Graphs!$C$14),"yes","no"))</f>
        <v/>
      </c>
      <c r="K1098" s="119" t="str">
        <f>IF('Falls Diary'!F1098="","",(IF(Graphs!$C$15="all","yes",(IF(Graphs!$C$15=Table6[[#This Row],[Resident''s name]],"yes","no")))))</f>
        <v/>
      </c>
      <c r="L1098" s="119" t="str">
        <f t="shared" si="90"/>
        <v/>
      </c>
      <c r="M1098" s="120"/>
      <c r="N1098" s="121" t="str">
        <f t="shared" si="91"/>
        <v/>
      </c>
      <c r="O1098" s="113"/>
      <c r="P1098" s="128"/>
      <c r="Q1098" s="125"/>
      <c r="R1098" s="83"/>
      <c r="S1098" s="125"/>
      <c r="T1098" s="83"/>
      <c r="U1098" s="83"/>
      <c r="V1098" s="83"/>
      <c r="W1098" s="125"/>
      <c r="X1098" s="63"/>
      <c r="Y1098" s="125"/>
      <c r="Z1098" s="125"/>
      <c r="AA1098" s="126"/>
    </row>
    <row r="1099" spans="1:27">
      <c r="A1099" s="112"/>
      <c r="B1099" s="83"/>
      <c r="C1099" s="83"/>
      <c r="D1099" s="191" t="s">
        <v>150</v>
      </c>
      <c r="E1099" s="114" t="str">
        <f>IF(D1099="","",(VLOOKUP(D1099,'ENTER your residents names, etc'!$B$7:$C$256,2,FALSE)))</f>
        <v/>
      </c>
      <c r="F1099" s="115"/>
      <c r="G1099" s="116" t="str">
        <f t="shared" si="88"/>
        <v/>
      </c>
      <c r="H1099" s="117" t="str">
        <f t="shared" si="89"/>
        <v/>
      </c>
      <c r="I1099" s="118" t="str">
        <f t="shared" si="92"/>
        <v/>
      </c>
      <c r="J1099" s="119" t="str">
        <f>IF('Falls Diary'!F1099="","",IF(AND('Falls Diary'!F1099&gt;=Graphs!$C$13,'Falls Diary'!F1099&lt;=Graphs!$C$14),"yes","no"))</f>
        <v/>
      </c>
      <c r="K1099" s="119" t="str">
        <f>IF('Falls Diary'!F1099="","",(IF(Graphs!$C$15="all","yes",(IF(Graphs!$C$15=Table6[[#This Row],[Resident''s name]],"yes","no")))))</f>
        <v/>
      </c>
      <c r="L1099" s="119" t="str">
        <f t="shared" si="90"/>
        <v/>
      </c>
      <c r="M1099" s="120"/>
      <c r="N1099" s="121" t="str">
        <f t="shared" si="91"/>
        <v/>
      </c>
      <c r="O1099" s="113"/>
      <c r="P1099" s="128"/>
      <c r="Q1099" s="125"/>
      <c r="R1099" s="83"/>
      <c r="S1099" s="125"/>
      <c r="T1099" s="83"/>
      <c r="U1099" s="83"/>
      <c r="V1099" s="83"/>
      <c r="W1099" s="125"/>
      <c r="X1099" s="63"/>
      <c r="Y1099" s="125"/>
      <c r="Z1099" s="125"/>
      <c r="AA1099" s="126"/>
    </row>
    <row r="1100" spans="1:27">
      <c r="A1100" s="112"/>
      <c r="B1100" s="83"/>
      <c r="C1100" s="83"/>
      <c r="D1100" s="191" t="s">
        <v>150</v>
      </c>
      <c r="E1100" s="114" t="str">
        <f>IF(D1100="","",(VLOOKUP(D1100,'ENTER your residents names, etc'!$B$7:$C$256,2,FALSE)))</f>
        <v/>
      </c>
      <c r="F1100" s="115"/>
      <c r="G1100" s="116" t="str">
        <f t="shared" si="88"/>
        <v/>
      </c>
      <c r="H1100" s="117" t="str">
        <f t="shared" si="89"/>
        <v/>
      </c>
      <c r="I1100" s="118" t="str">
        <f t="shared" si="92"/>
        <v/>
      </c>
      <c r="J1100" s="119" t="str">
        <f>IF('Falls Diary'!F1100="","",IF(AND('Falls Diary'!F1100&gt;=Graphs!$C$13,'Falls Diary'!F1100&lt;=Graphs!$C$14),"yes","no"))</f>
        <v/>
      </c>
      <c r="K1100" s="119" t="str">
        <f>IF('Falls Diary'!F1100="","",(IF(Graphs!$C$15="all","yes",(IF(Graphs!$C$15=Table6[[#This Row],[Resident''s name]],"yes","no")))))</f>
        <v/>
      </c>
      <c r="L1100" s="119" t="str">
        <f t="shared" si="90"/>
        <v/>
      </c>
      <c r="M1100" s="120"/>
      <c r="N1100" s="121" t="str">
        <f t="shared" si="91"/>
        <v/>
      </c>
      <c r="O1100" s="113"/>
      <c r="P1100" s="128"/>
      <c r="Q1100" s="125"/>
      <c r="R1100" s="83"/>
      <c r="S1100" s="125"/>
      <c r="T1100" s="83"/>
      <c r="U1100" s="83"/>
      <c r="V1100" s="83"/>
      <c r="W1100" s="125"/>
      <c r="X1100" s="63"/>
      <c r="Y1100" s="125"/>
      <c r="Z1100" s="125"/>
      <c r="AA1100" s="126"/>
    </row>
    <row r="1101" spans="1:27">
      <c r="A1101" s="112"/>
      <c r="B1101" s="83"/>
      <c r="C1101" s="83"/>
      <c r="D1101" s="191" t="s">
        <v>150</v>
      </c>
      <c r="E1101" s="114" t="str">
        <f>IF(D1101="","",(VLOOKUP(D1101,'ENTER your residents names, etc'!$B$7:$C$256,2,FALSE)))</f>
        <v/>
      </c>
      <c r="F1101" s="115"/>
      <c r="G1101" s="116" t="str">
        <f t="shared" si="88"/>
        <v/>
      </c>
      <c r="H1101" s="117" t="str">
        <f t="shared" si="89"/>
        <v/>
      </c>
      <c r="I1101" s="118" t="str">
        <f t="shared" si="92"/>
        <v/>
      </c>
      <c r="J1101" s="119" t="str">
        <f>IF('Falls Diary'!F1101="","",IF(AND('Falls Diary'!F1101&gt;=Graphs!$C$13,'Falls Diary'!F1101&lt;=Graphs!$C$14),"yes","no"))</f>
        <v/>
      </c>
      <c r="K1101" s="119" t="str">
        <f>IF('Falls Diary'!F1101="","",(IF(Graphs!$C$15="all","yes",(IF(Graphs!$C$15=Table6[[#This Row],[Resident''s name]],"yes","no")))))</f>
        <v/>
      </c>
      <c r="L1101" s="119" t="str">
        <f t="shared" si="90"/>
        <v/>
      </c>
      <c r="M1101" s="120"/>
      <c r="N1101" s="121" t="str">
        <f t="shared" si="91"/>
        <v/>
      </c>
      <c r="O1101" s="113"/>
      <c r="P1101" s="128"/>
      <c r="Q1101" s="125"/>
      <c r="R1101" s="83"/>
      <c r="S1101" s="125"/>
      <c r="T1101" s="83"/>
      <c r="U1101" s="83"/>
      <c r="V1101" s="83"/>
      <c r="W1101" s="125"/>
      <c r="X1101" s="63"/>
      <c r="Y1101" s="125"/>
      <c r="Z1101" s="125"/>
      <c r="AA1101" s="126"/>
    </row>
    <row r="1102" spans="1:27">
      <c r="A1102" s="112"/>
      <c r="B1102" s="83"/>
      <c r="C1102" s="83"/>
      <c r="D1102" s="191" t="s">
        <v>150</v>
      </c>
      <c r="E1102" s="114" t="str">
        <f>IF(D1102="","",(VLOOKUP(D1102,'ENTER your residents names, etc'!$B$7:$C$256,2,FALSE)))</f>
        <v/>
      </c>
      <c r="F1102" s="115"/>
      <c r="G1102" s="116" t="str">
        <f t="shared" si="88"/>
        <v/>
      </c>
      <c r="H1102" s="117" t="str">
        <f t="shared" si="89"/>
        <v/>
      </c>
      <c r="I1102" s="118" t="str">
        <f t="shared" si="92"/>
        <v/>
      </c>
      <c r="J1102" s="119" t="str">
        <f>IF('Falls Diary'!F1102="","",IF(AND('Falls Diary'!F1102&gt;=Graphs!$C$13,'Falls Diary'!F1102&lt;=Graphs!$C$14),"yes","no"))</f>
        <v/>
      </c>
      <c r="K1102" s="119" t="str">
        <f>IF('Falls Diary'!F1102="","",(IF(Graphs!$C$15="all","yes",(IF(Graphs!$C$15=Table6[[#This Row],[Resident''s name]],"yes","no")))))</f>
        <v/>
      </c>
      <c r="L1102" s="119" t="str">
        <f t="shared" si="90"/>
        <v/>
      </c>
      <c r="M1102" s="120"/>
      <c r="N1102" s="121" t="str">
        <f t="shared" si="91"/>
        <v/>
      </c>
      <c r="O1102" s="113"/>
      <c r="P1102" s="128"/>
      <c r="Q1102" s="125"/>
      <c r="R1102" s="83"/>
      <c r="S1102" s="125"/>
      <c r="T1102" s="83"/>
      <c r="U1102" s="83"/>
      <c r="V1102" s="83"/>
      <c r="W1102" s="125"/>
      <c r="X1102" s="63"/>
      <c r="Y1102" s="125"/>
      <c r="Z1102" s="125"/>
      <c r="AA1102" s="126"/>
    </row>
    <row r="1103" spans="1:27">
      <c r="A1103" s="112"/>
      <c r="B1103" s="83"/>
      <c r="C1103" s="83"/>
      <c r="D1103" s="191" t="s">
        <v>150</v>
      </c>
      <c r="E1103" s="114" t="str">
        <f>IF(D1103="","",(VLOOKUP(D1103,'ENTER your residents names, etc'!$B$7:$C$256,2,FALSE)))</f>
        <v/>
      </c>
      <c r="F1103" s="115"/>
      <c r="G1103" s="116" t="str">
        <f t="shared" si="88"/>
        <v/>
      </c>
      <c r="H1103" s="117" t="str">
        <f t="shared" si="89"/>
        <v/>
      </c>
      <c r="I1103" s="118" t="str">
        <f t="shared" si="92"/>
        <v/>
      </c>
      <c r="J1103" s="119" t="str">
        <f>IF('Falls Diary'!F1103="","",IF(AND('Falls Diary'!F1103&gt;=Graphs!$C$13,'Falls Diary'!F1103&lt;=Graphs!$C$14),"yes","no"))</f>
        <v/>
      </c>
      <c r="K1103" s="119" t="str">
        <f>IF('Falls Diary'!F1103="","",(IF(Graphs!$C$15="all","yes",(IF(Graphs!$C$15=Table6[[#This Row],[Resident''s name]],"yes","no")))))</f>
        <v/>
      </c>
      <c r="L1103" s="119" t="str">
        <f t="shared" si="90"/>
        <v/>
      </c>
      <c r="M1103" s="120"/>
      <c r="N1103" s="121" t="str">
        <f t="shared" si="91"/>
        <v/>
      </c>
      <c r="O1103" s="113"/>
      <c r="P1103" s="128"/>
      <c r="Q1103" s="125"/>
      <c r="R1103" s="83"/>
      <c r="S1103" s="125"/>
      <c r="T1103" s="83"/>
      <c r="U1103" s="83"/>
      <c r="V1103" s="83"/>
      <c r="W1103" s="125"/>
      <c r="X1103" s="63"/>
      <c r="Y1103" s="125"/>
      <c r="Z1103" s="125"/>
      <c r="AA1103" s="126"/>
    </row>
    <row r="1104" spans="1:27">
      <c r="A1104" s="112"/>
      <c r="B1104" s="83"/>
      <c r="C1104" s="83"/>
      <c r="D1104" s="191" t="s">
        <v>150</v>
      </c>
      <c r="E1104" s="114" t="str">
        <f>IF(D1104="","",(VLOOKUP(D1104,'ENTER your residents names, etc'!$B$7:$C$256,2,FALSE)))</f>
        <v/>
      </c>
      <c r="F1104" s="115"/>
      <c r="G1104" s="116" t="str">
        <f t="shared" si="88"/>
        <v/>
      </c>
      <c r="H1104" s="117" t="str">
        <f t="shared" si="89"/>
        <v/>
      </c>
      <c r="I1104" s="118" t="str">
        <f t="shared" si="92"/>
        <v/>
      </c>
      <c r="J1104" s="119" t="str">
        <f>IF('Falls Diary'!F1104="","",IF(AND('Falls Diary'!F1104&gt;=Graphs!$C$13,'Falls Diary'!F1104&lt;=Graphs!$C$14),"yes","no"))</f>
        <v/>
      </c>
      <c r="K1104" s="119" t="str">
        <f>IF('Falls Diary'!F1104="","",(IF(Graphs!$C$15="all","yes",(IF(Graphs!$C$15=Table6[[#This Row],[Resident''s name]],"yes","no")))))</f>
        <v/>
      </c>
      <c r="L1104" s="119" t="str">
        <f t="shared" si="90"/>
        <v/>
      </c>
      <c r="M1104" s="120"/>
      <c r="N1104" s="121" t="str">
        <f t="shared" si="91"/>
        <v/>
      </c>
      <c r="O1104" s="113"/>
      <c r="P1104" s="128"/>
      <c r="Q1104" s="125"/>
      <c r="R1104" s="83"/>
      <c r="S1104" s="125"/>
      <c r="T1104" s="83"/>
      <c r="U1104" s="83"/>
      <c r="V1104" s="83"/>
      <c r="W1104" s="125"/>
      <c r="X1104" s="63"/>
      <c r="Y1104" s="125"/>
      <c r="Z1104" s="125"/>
      <c r="AA1104" s="126"/>
    </row>
    <row r="1105" spans="1:27">
      <c r="A1105" s="112"/>
      <c r="B1105" s="83"/>
      <c r="C1105" s="83"/>
      <c r="D1105" s="191" t="s">
        <v>150</v>
      </c>
      <c r="E1105" s="114" t="str">
        <f>IF(D1105="","",(VLOOKUP(D1105,'ENTER your residents names, etc'!$B$7:$C$256,2,FALSE)))</f>
        <v/>
      </c>
      <c r="F1105" s="115"/>
      <c r="G1105" s="116" t="str">
        <f t="shared" si="88"/>
        <v/>
      </c>
      <c r="H1105" s="117" t="str">
        <f t="shared" si="89"/>
        <v/>
      </c>
      <c r="I1105" s="118" t="str">
        <f t="shared" si="92"/>
        <v/>
      </c>
      <c r="J1105" s="119" t="str">
        <f>IF('Falls Diary'!F1105="","",IF(AND('Falls Diary'!F1105&gt;=Graphs!$C$13,'Falls Diary'!F1105&lt;=Graphs!$C$14),"yes","no"))</f>
        <v/>
      </c>
      <c r="K1105" s="119" t="str">
        <f>IF('Falls Diary'!F1105="","",(IF(Graphs!$C$15="all","yes",(IF(Graphs!$C$15=Table6[[#This Row],[Resident''s name]],"yes","no")))))</f>
        <v/>
      </c>
      <c r="L1105" s="119" t="str">
        <f t="shared" si="90"/>
        <v/>
      </c>
      <c r="M1105" s="120"/>
      <c r="N1105" s="121" t="str">
        <f t="shared" si="91"/>
        <v/>
      </c>
      <c r="O1105" s="113"/>
      <c r="P1105" s="128"/>
      <c r="Q1105" s="125"/>
      <c r="R1105" s="83"/>
      <c r="S1105" s="125"/>
      <c r="T1105" s="83"/>
      <c r="U1105" s="83"/>
      <c r="V1105" s="83"/>
      <c r="W1105" s="125"/>
      <c r="X1105" s="63"/>
      <c r="Y1105" s="125"/>
      <c r="Z1105" s="125"/>
      <c r="AA1105" s="126"/>
    </row>
    <row r="1106" spans="1:27">
      <c r="A1106" s="112"/>
      <c r="B1106" s="83"/>
      <c r="C1106" s="83"/>
      <c r="D1106" s="191" t="s">
        <v>150</v>
      </c>
      <c r="E1106" s="114" t="str">
        <f>IF(D1106="","",(VLOOKUP(D1106,'ENTER your residents names, etc'!$B$7:$C$256,2,FALSE)))</f>
        <v/>
      </c>
      <c r="F1106" s="115"/>
      <c r="G1106" s="116" t="str">
        <f t="shared" si="88"/>
        <v/>
      </c>
      <c r="H1106" s="117" t="str">
        <f t="shared" si="89"/>
        <v/>
      </c>
      <c r="I1106" s="118" t="str">
        <f t="shared" si="92"/>
        <v/>
      </c>
      <c r="J1106" s="119" t="str">
        <f>IF('Falls Diary'!F1106="","",IF(AND('Falls Diary'!F1106&gt;=Graphs!$C$13,'Falls Diary'!F1106&lt;=Graphs!$C$14),"yes","no"))</f>
        <v/>
      </c>
      <c r="K1106" s="119" t="str">
        <f>IF('Falls Diary'!F1106="","",(IF(Graphs!$C$15="all","yes",(IF(Graphs!$C$15=Table6[[#This Row],[Resident''s name]],"yes","no")))))</f>
        <v/>
      </c>
      <c r="L1106" s="119" t="str">
        <f t="shared" si="90"/>
        <v/>
      </c>
      <c r="M1106" s="120"/>
      <c r="N1106" s="121" t="str">
        <f t="shared" si="91"/>
        <v/>
      </c>
      <c r="O1106" s="113"/>
      <c r="P1106" s="128"/>
      <c r="Q1106" s="125"/>
      <c r="R1106" s="83"/>
      <c r="S1106" s="125"/>
      <c r="T1106" s="83"/>
      <c r="U1106" s="83"/>
      <c r="V1106" s="83"/>
      <c r="W1106" s="125"/>
      <c r="X1106" s="63"/>
      <c r="Y1106" s="125"/>
      <c r="Z1106" s="125"/>
      <c r="AA1106" s="126"/>
    </row>
    <row r="1107" spans="1:27">
      <c r="A1107" s="112"/>
      <c r="B1107" s="83"/>
      <c r="C1107" s="83"/>
      <c r="D1107" s="191" t="s">
        <v>150</v>
      </c>
      <c r="E1107" s="114" t="str">
        <f>IF(D1107="","",(VLOOKUP(D1107,'ENTER your residents names, etc'!$B$7:$C$256,2,FALSE)))</f>
        <v/>
      </c>
      <c r="F1107" s="115"/>
      <c r="G1107" s="116" t="str">
        <f t="shared" si="88"/>
        <v/>
      </c>
      <c r="H1107" s="117" t="str">
        <f t="shared" si="89"/>
        <v/>
      </c>
      <c r="I1107" s="118" t="str">
        <f t="shared" si="92"/>
        <v/>
      </c>
      <c r="J1107" s="119" t="str">
        <f>IF('Falls Diary'!F1107="","",IF(AND('Falls Diary'!F1107&gt;=Graphs!$C$13,'Falls Diary'!F1107&lt;=Graphs!$C$14),"yes","no"))</f>
        <v/>
      </c>
      <c r="K1107" s="119" t="str">
        <f>IF('Falls Diary'!F1107="","",(IF(Graphs!$C$15="all","yes",(IF(Graphs!$C$15=Table6[[#This Row],[Resident''s name]],"yes","no")))))</f>
        <v/>
      </c>
      <c r="L1107" s="119" t="str">
        <f t="shared" si="90"/>
        <v/>
      </c>
      <c r="M1107" s="120"/>
      <c r="N1107" s="121" t="str">
        <f t="shared" si="91"/>
        <v/>
      </c>
      <c r="O1107" s="113"/>
      <c r="P1107" s="128"/>
      <c r="Q1107" s="125"/>
      <c r="R1107" s="83"/>
      <c r="S1107" s="125"/>
      <c r="T1107" s="83"/>
      <c r="U1107" s="83"/>
      <c r="V1107" s="83"/>
      <c r="W1107" s="125"/>
      <c r="X1107" s="63"/>
      <c r="Y1107" s="125"/>
      <c r="Z1107" s="125"/>
      <c r="AA1107" s="126"/>
    </row>
    <row r="1108" spans="1:27">
      <c r="A1108" s="112"/>
      <c r="B1108" s="83"/>
      <c r="C1108" s="83"/>
      <c r="D1108" s="191" t="s">
        <v>150</v>
      </c>
      <c r="E1108" s="114" t="str">
        <f>IF(D1108="","",(VLOOKUP(D1108,'ENTER your residents names, etc'!$B$7:$C$256,2,FALSE)))</f>
        <v/>
      </c>
      <c r="F1108" s="115"/>
      <c r="G1108" s="116" t="str">
        <f t="shared" si="88"/>
        <v/>
      </c>
      <c r="H1108" s="117" t="str">
        <f t="shared" si="89"/>
        <v/>
      </c>
      <c r="I1108" s="118" t="str">
        <f t="shared" si="92"/>
        <v/>
      </c>
      <c r="J1108" s="119" t="str">
        <f>IF('Falls Diary'!F1108="","",IF(AND('Falls Diary'!F1108&gt;=Graphs!$C$13,'Falls Diary'!F1108&lt;=Graphs!$C$14),"yes","no"))</f>
        <v/>
      </c>
      <c r="K1108" s="119" t="str">
        <f>IF('Falls Diary'!F1108="","",(IF(Graphs!$C$15="all","yes",(IF(Graphs!$C$15=Table6[[#This Row],[Resident''s name]],"yes","no")))))</f>
        <v/>
      </c>
      <c r="L1108" s="119" t="str">
        <f t="shared" si="90"/>
        <v/>
      </c>
      <c r="M1108" s="120"/>
      <c r="N1108" s="121" t="str">
        <f t="shared" si="91"/>
        <v/>
      </c>
      <c r="O1108" s="113"/>
      <c r="P1108" s="128"/>
      <c r="Q1108" s="125"/>
      <c r="R1108" s="83"/>
      <c r="S1108" s="125"/>
      <c r="T1108" s="83"/>
      <c r="U1108" s="83"/>
      <c r="V1108" s="83"/>
      <c r="W1108" s="125"/>
      <c r="X1108" s="63"/>
      <c r="Y1108" s="125"/>
      <c r="Z1108" s="125"/>
      <c r="AA1108" s="126"/>
    </row>
    <row r="1109" spans="1:27">
      <c r="A1109" s="112"/>
      <c r="B1109" s="83"/>
      <c r="C1109" s="83"/>
      <c r="D1109" s="191" t="s">
        <v>150</v>
      </c>
      <c r="E1109" s="114" t="str">
        <f>IF(D1109="","",(VLOOKUP(D1109,'ENTER your residents names, etc'!$B$7:$C$256,2,FALSE)))</f>
        <v/>
      </c>
      <c r="F1109" s="115"/>
      <c r="G1109" s="116" t="str">
        <f t="shared" si="88"/>
        <v/>
      </c>
      <c r="H1109" s="117" t="str">
        <f t="shared" si="89"/>
        <v/>
      </c>
      <c r="I1109" s="118" t="str">
        <f t="shared" si="92"/>
        <v/>
      </c>
      <c r="J1109" s="119" t="str">
        <f>IF('Falls Diary'!F1109="","",IF(AND('Falls Diary'!F1109&gt;=Graphs!$C$13,'Falls Diary'!F1109&lt;=Graphs!$C$14),"yes","no"))</f>
        <v/>
      </c>
      <c r="K1109" s="119" t="str">
        <f>IF('Falls Diary'!F1109="","",(IF(Graphs!$C$15="all","yes",(IF(Graphs!$C$15=Table6[[#This Row],[Resident''s name]],"yes","no")))))</f>
        <v/>
      </c>
      <c r="L1109" s="119" t="str">
        <f t="shared" si="90"/>
        <v/>
      </c>
      <c r="M1109" s="120"/>
      <c r="N1109" s="121" t="str">
        <f t="shared" si="91"/>
        <v/>
      </c>
      <c r="O1109" s="113"/>
      <c r="P1109" s="128"/>
      <c r="Q1109" s="125"/>
      <c r="R1109" s="83"/>
      <c r="S1109" s="125"/>
      <c r="T1109" s="83"/>
      <c r="U1109" s="83"/>
      <c r="V1109" s="83"/>
      <c r="W1109" s="125"/>
      <c r="X1109" s="63"/>
      <c r="Y1109" s="125"/>
      <c r="Z1109" s="125"/>
      <c r="AA1109" s="126"/>
    </row>
    <row r="1110" spans="1:27">
      <c r="A1110" s="112"/>
      <c r="B1110" s="83"/>
      <c r="C1110" s="83"/>
      <c r="D1110" s="191" t="s">
        <v>150</v>
      </c>
      <c r="E1110" s="114" t="str">
        <f>IF(D1110="","",(VLOOKUP(D1110,'ENTER your residents names, etc'!$B$7:$C$256,2,FALSE)))</f>
        <v/>
      </c>
      <c r="F1110" s="115"/>
      <c r="G1110" s="116" t="str">
        <f t="shared" si="88"/>
        <v/>
      </c>
      <c r="H1110" s="117" t="str">
        <f t="shared" si="89"/>
        <v/>
      </c>
      <c r="I1110" s="118" t="str">
        <f t="shared" si="92"/>
        <v/>
      </c>
      <c r="J1110" s="119" t="str">
        <f>IF('Falls Diary'!F1110="","",IF(AND('Falls Diary'!F1110&gt;=Graphs!$C$13,'Falls Diary'!F1110&lt;=Graphs!$C$14),"yes","no"))</f>
        <v/>
      </c>
      <c r="K1110" s="119" t="str">
        <f>IF('Falls Diary'!F1110="","",(IF(Graphs!$C$15="all","yes",(IF(Graphs!$C$15=Table6[[#This Row],[Resident''s name]],"yes","no")))))</f>
        <v/>
      </c>
      <c r="L1110" s="119" t="str">
        <f t="shared" si="90"/>
        <v/>
      </c>
      <c r="M1110" s="120"/>
      <c r="N1110" s="121" t="str">
        <f t="shared" si="91"/>
        <v/>
      </c>
      <c r="O1110" s="113"/>
      <c r="P1110" s="128"/>
      <c r="Q1110" s="125"/>
      <c r="R1110" s="83"/>
      <c r="S1110" s="125"/>
      <c r="T1110" s="83"/>
      <c r="U1110" s="83"/>
      <c r="V1110" s="83"/>
      <c r="W1110" s="125"/>
      <c r="X1110" s="63"/>
      <c r="Y1110" s="125"/>
      <c r="Z1110" s="125"/>
      <c r="AA1110" s="126"/>
    </row>
    <row r="1111" spans="1:27">
      <c r="A1111" s="112"/>
      <c r="B1111" s="83"/>
      <c r="C1111" s="83"/>
      <c r="D1111" s="191" t="s">
        <v>150</v>
      </c>
      <c r="E1111" s="114" t="str">
        <f>IF(D1111="","",(VLOOKUP(D1111,'ENTER your residents names, etc'!$B$7:$C$256,2,FALSE)))</f>
        <v/>
      </c>
      <c r="F1111" s="115"/>
      <c r="G1111" s="116" t="str">
        <f t="shared" si="88"/>
        <v/>
      </c>
      <c r="H1111" s="117" t="str">
        <f t="shared" si="89"/>
        <v/>
      </c>
      <c r="I1111" s="118" t="str">
        <f t="shared" si="92"/>
        <v/>
      </c>
      <c r="J1111" s="119" t="str">
        <f>IF('Falls Diary'!F1111="","",IF(AND('Falls Diary'!F1111&gt;=Graphs!$C$13,'Falls Diary'!F1111&lt;=Graphs!$C$14),"yes","no"))</f>
        <v/>
      </c>
      <c r="K1111" s="119" t="str">
        <f>IF('Falls Diary'!F1111="","",(IF(Graphs!$C$15="all","yes",(IF(Graphs!$C$15=Table6[[#This Row],[Resident''s name]],"yes","no")))))</f>
        <v/>
      </c>
      <c r="L1111" s="119" t="str">
        <f t="shared" si="90"/>
        <v/>
      </c>
      <c r="M1111" s="120"/>
      <c r="N1111" s="121" t="str">
        <f t="shared" si="91"/>
        <v/>
      </c>
      <c r="O1111" s="113"/>
      <c r="P1111" s="128"/>
      <c r="Q1111" s="125"/>
      <c r="R1111" s="83"/>
      <c r="S1111" s="125"/>
      <c r="T1111" s="83"/>
      <c r="U1111" s="83"/>
      <c r="V1111" s="83"/>
      <c r="W1111" s="125"/>
      <c r="X1111" s="63"/>
      <c r="Y1111" s="125"/>
      <c r="Z1111" s="125"/>
      <c r="AA1111" s="126"/>
    </row>
    <row r="1112" spans="1:27">
      <c r="A1112" s="112"/>
      <c r="B1112" s="83"/>
      <c r="C1112" s="83"/>
      <c r="D1112" s="191" t="s">
        <v>150</v>
      </c>
      <c r="E1112" s="114" t="str">
        <f>IF(D1112="","",(VLOOKUP(D1112,'ENTER your residents names, etc'!$B$7:$C$256,2,FALSE)))</f>
        <v/>
      </c>
      <c r="F1112" s="115"/>
      <c r="G1112" s="116" t="str">
        <f t="shared" si="88"/>
        <v/>
      </c>
      <c r="H1112" s="117" t="str">
        <f t="shared" si="89"/>
        <v/>
      </c>
      <c r="I1112" s="118" t="str">
        <f t="shared" si="92"/>
        <v/>
      </c>
      <c r="J1112" s="119" t="str">
        <f>IF('Falls Diary'!F1112="","",IF(AND('Falls Diary'!F1112&gt;=Graphs!$C$13,'Falls Diary'!F1112&lt;=Graphs!$C$14),"yes","no"))</f>
        <v/>
      </c>
      <c r="K1112" s="119" t="str">
        <f>IF('Falls Diary'!F1112="","",(IF(Graphs!$C$15="all","yes",(IF(Graphs!$C$15=Table6[[#This Row],[Resident''s name]],"yes","no")))))</f>
        <v/>
      </c>
      <c r="L1112" s="119" t="str">
        <f t="shared" si="90"/>
        <v/>
      </c>
      <c r="M1112" s="120"/>
      <c r="N1112" s="121" t="str">
        <f t="shared" si="91"/>
        <v/>
      </c>
      <c r="O1112" s="113"/>
      <c r="P1112" s="128"/>
      <c r="Q1112" s="125"/>
      <c r="R1112" s="83"/>
      <c r="S1112" s="125"/>
      <c r="T1112" s="83"/>
      <c r="U1112" s="83"/>
      <c r="V1112" s="83"/>
      <c r="W1112" s="125"/>
      <c r="X1112" s="63"/>
      <c r="Y1112" s="125"/>
      <c r="Z1112" s="125"/>
      <c r="AA1112" s="126"/>
    </row>
    <row r="1113" spans="1:27">
      <c r="A1113" s="112"/>
      <c r="B1113" s="83"/>
      <c r="C1113" s="83"/>
      <c r="D1113" s="191" t="s">
        <v>150</v>
      </c>
      <c r="E1113" s="114" t="str">
        <f>IF(D1113="","",(VLOOKUP(D1113,'ENTER your residents names, etc'!$B$7:$C$256,2,FALSE)))</f>
        <v/>
      </c>
      <c r="F1113" s="115"/>
      <c r="G1113" s="116" t="str">
        <f t="shared" si="88"/>
        <v/>
      </c>
      <c r="H1113" s="117" t="str">
        <f t="shared" si="89"/>
        <v/>
      </c>
      <c r="I1113" s="118" t="str">
        <f t="shared" si="92"/>
        <v/>
      </c>
      <c r="J1113" s="119" t="str">
        <f>IF('Falls Diary'!F1113="","",IF(AND('Falls Diary'!F1113&gt;=Graphs!$C$13,'Falls Diary'!F1113&lt;=Graphs!$C$14),"yes","no"))</f>
        <v/>
      </c>
      <c r="K1113" s="119" t="str">
        <f>IF('Falls Diary'!F1113="","",(IF(Graphs!$C$15="all","yes",(IF(Graphs!$C$15=Table6[[#This Row],[Resident''s name]],"yes","no")))))</f>
        <v/>
      </c>
      <c r="L1113" s="119" t="str">
        <f t="shared" si="90"/>
        <v/>
      </c>
      <c r="M1113" s="120"/>
      <c r="N1113" s="121" t="str">
        <f t="shared" si="91"/>
        <v/>
      </c>
      <c r="O1113" s="113"/>
      <c r="P1113" s="128"/>
      <c r="Q1113" s="125"/>
      <c r="R1113" s="83"/>
      <c r="S1113" s="125"/>
      <c r="T1113" s="83"/>
      <c r="U1113" s="83"/>
      <c r="V1113" s="83"/>
      <c r="W1113" s="125"/>
      <c r="X1113" s="63"/>
      <c r="Y1113" s="125"/>
      <c r="Z1113" s="125"/>
      <c r="AA1113" s="126"/>
    </row>
    <row r="1114" spans="1:27">
      <c r="A1114" s="112"/>
      <c r="B1114" s="83"/>
      <c r="C1114" s="83"/>
      <c r="D1114" s="191" t="s">
        <v>150</v>
      </c>
      <c r="E1114" s="114" t="str">
        <f>IF(D1114="","",(VLOOKUP(D1114,'ENTER your residents names, etc'!$B$7:$C$256,2,FALSE)))</f>
        <v/>
      </c>
      <c r="F1114" s="115"/>
      <c r="G1114" s="116" t="str">
        <f t="shared" si="88"/>
        <v/>
      </c>
      <c r="H1114" s="117" t="str">
        <f t="shared" si="89"/>
        <v/>
      </c>
      <c r="I1114" s="118" t="str">
        <f t="shared" si="92"/>
        <v/>
      </c>
      <c r="J1114" s="119" t="str">
        <f>IF('Falls Diary'!F1114="","",IF(AND('Falls Diary'!F1114&gt;=Graphs!$C$13,'Falls Diary'!F1114&lt;=Graphs!$C$14),"yes","no"))</f>
        <v/>
      </c>
      <c r="K1114" s="119" t="str">
        <f>IF('Falls Diary'!F1114="","",(IF(Graphs!$C$15="all","yes",(IF(Graphs!$C$15=Table6[[#This Row],[Resident''s name]],"yes","no")))))</f>
        <v/>
      </c>
      <c r="L1114" s="119" t="str">
        <f t="shared" si="90"/>
        <v/>
      </c>
      <c r="M1114" s="120"/>
      <c r="N1114" s="121" t="str">
        <f t="shared" si="91"/>
        <v/>
      </c>
      <c r="O1114" s="113"/>
      <c r="P1114" s="128"/>
      <c r="Q1114" s="125"/>
      <c r="R1114" s="83"/>
      <c r="S1114" s="125"/>
      <c r="T1114" s="83"/>
      <c r="U1114" s="83"/>
      <c r="V1114" s="83"/>
      <c r="W1114" s="125"/>
      <c r="X1114" s="63"/>
      <c r="Y1114" s="125"/>
      <c r="Z1114" s="125"/>
      <c r="AA1114" s="126"/>
    </row>
    <row r="1115" spans="1:27">
      <c r="A1115" s="112"/>
      <c r="B1115" s="83"/>
      <c r="C1115" s="83"/>
      <c r="D1115" s="191" t="s">
        <v>150</v>
      </c>
      <c r="E1115" s="114" t="str">
        <f>IF(D1115="","",(VLOOKUP(D1115,'ENTER your residents names, etc'!$B$7:$C$256,2,FALSE)))</f>
        <v/>
      </c>
      <c r="F1115" s="115"/>
      <c r="G1115" s="116" t="str">
        <f t="shared" si="88"/>
        <v/>
      </c>
      <c r="H1115" s="117" t="str">
        <f t="shared" si="89"/>
        <v/>
      </c>
      <c r="I1115" s="118" t="str">
        <f t="shared" si="92"/>
        <v/>
      </c>
      <c r="J1115" s="119" t="str">
        <f>IF('Falls Diary'!F1115="","",IF(AND('Falls Diary'!F1115&gt;=Graphs!$C$13,'Falls Diary'!F1115&lt;=Graphs!$C$14),"yes","no"))</f>
        <v/>
      </c>
      <c r="K1115" s="119" t="str">
        <f>IF('Falls Diary'!F1115="","",(IF(Graphs!$C$15="all","yes",(IF(Graphs!$C$15=Table6[[#This Row],[Resident''s name]],"yes","no")))))</f>
        <v/>
      </c>
      <c r="L1115" s="119" t="str">
        <f t="shared" si="90"/>
        <v/>
      </c>
      <c r="M1115" s="120"/>
      <c r="N1115" s="121" t="str">
        <f t="shared" si="91"/>
        <v/>
      </c>
      <c r="O1115" s="113"/>
      <c r="P1115" s="128"/>
      <c r="Q1115" s="125"/>
      <c r="R1115" s="83"/>
      <c r="S1115" s="125"/>
      <c r="T1115" s="83"/>
      <c r="U1115" s="83"/>
      <c r="V1115" s="83"/>
      <c r="W1115" s="125"/>
      <c r="X1115" s="63"/>
      <c r="Y1115" s="125"/>
      <c r="Z1115" s="125"/>
      <c r="AA1115" s="126"/>
    </row>
    <row r="1116" spans="1:27">
      <c r="A1116" s="112"/>
      <c r="B1116" s="83"/>
      <c r="C1116" s="83"/>
      <c r="D1116" s="191" t="s">
        <v>150</v>
      </c>
      <c r="E1116" s="114" t="str">
        <f>IF(D1116="","",(VLOOKUP(D1116,'ENTER your residents names, etc'!$B$7:$C$256,2,FALSE)))</f>
        <v/>
      </c>
      <c r="F1116" s="115"/>
      <c r="G1116" s="116" t="str">
        <f t="shared" si="88"/>
        <v/>
      </c>
      <c r="H1116" s="117" t="str">
        <f t="shared" si="89"/>
        <v/>
      </c>
      <c r="I1116" s="118" t="str">
        <f t="shared" si="92"/>
        <v/>
      </c>
      <c r="J1116" s="119" t="str">
        <f>IF('Falls Diary'!F1116="","",IF(AND('Falls Diary'!F1116&gt;=Graphs!$C$13,'Falls Diary'!F1116&lt;=Graphs!$C$14),"yes","no"))</f>
        <v/>
      </c>
      <c r="K1116" s="119" t="str">
        <f>IF('Falls Diary'!F1116="","",(IF(Graphs!$C$15="all","yes",(IF(Graphs!$C$15=Table6[[#This Row],[Resident''s name]],"yes","no")))))</f>
        <v/>
      </c>
      <c r="L1116" s="119" t="str">
        <f t="shared" si="90"/>
        <v/>
      </c>
      <c r="M1116" s="120"/>
      <c r="N1116" s="121" t="str">
        <f t="shared" si="91"/>
        <v/>
      </c>
      <c r="O1116" s="113"/>
      <c r="P1116" s="128"/>
      <c r="Q1116" s="125"/>
      <c r="R1116" s="83"/>
      <c r="S1116" s="125"/>
      <c r="T1116" s="83"/>
      <c r="U1116" s="83"/>
      <c r="V1116" s="83"/>
      <c r="W1116" s="125"/>
      <c r="X1116" s="63"/>
      <c r="Y1116" s="125"/>
      <c r="Z1116" s="125"/>
      <c r="AA1116" s="126"/>
    </row>
    <row r="1117" spans="1:27">
      <c r="A1117" s="112"/>
      <c r="B1117" s="83"/>
      <c r="C1117" s="83"/>
      <c r="D1117" s="191" t="s">
        <v>150</v>
      </c>
      <c r="E1117" s="114" t="str">
        <f>IF(D1117="","",(VLOOKUP(D1117,'ENTER your residents names, etc'!$B$7:$C$256,2,FALSE)))</f>
        <v/>
      </c>
      <c r="F1117" s="115"/>
      <c r="G1117" s="116" t="str">
        <f t="shared" si="88"/>
        <v/>
      </c>
      <c r="H1117" s="117" t="str">
        <f t="shared" si="89"/>
        <v/>
      </c>
      <c r="I1117" s="118" t="str">
        <f t="shared" si="92"/>
        <v/>
      </c>
      <c r="J1117" s="119" t="str">
        <f>IF('Falls Diary'!F1117="","",IF(AND('Falls Diary'!F1117&gt;=Graphs!$C$13,'Falls Diary'!F1117&lt;=Graphs!$C$14),"yes","no"))</f>
        <v/>
      </c>
      <c r="K1117" s="119" t="str">
        <f>IF('Falls Diary'!F1117="","",(IF(Graphs!$C$15="all","yes",(IF(Graphs!$C$15=Table6[[#This Row],[Resident''s name]],"yes","no")))))</f>
        <v/>
      </c>
      <c r="L1117" s="119" t="str">
        <f t="shared" si="90"/>
        <v/>
      </c>
      <c r="M1117" s="120"/>
      <c r="N1117" s="121" t="str">
        <f t="shared" si="91"/>
        <v/>
      </c>
      <c r="O1117" s="113"/>
      <c r="P1117" s="128"/>
      <c r="Q1117" s="125"/>
      <c r="R1117" s="83"/>
      <c r="S1117" s="125"/>
      <c r="T1117" s="83"/>
      <c r="U1117" s="83"/>
      <c r="V1117" s="83"/>
      <c r="W1117" s="125"/>
      <c r="X1117" s="63"/>
      <c r="Y1117" s="125"/>
      <c r="Z1117" s="125"/>
      <c r="AA1117" s="126"/>
    </row>
    <row r="1118" spans="1:27">
      <c r="A1118" s="112"/>
      <c r="B1118" s="83"/>
      <c r="C1118" s="83"/>
      <c r="D1118" s="191" t="s">
        <v>150</v>
      </c>
      <c r="E1118" s="114" t="str">
        <f>IF(D1118="","",(VLOOKUP(D1118,'ENTER your residents names, etc'!$B$7:$C$256,2,FALSE)))</f>
        <v/>
      </c>
      <c r="F1118" s="115"/>
      <c r="G1118" s="116" t="str">
        <f t="shared" si="88"/>
        <v/>
      </c>
      <c r="H1118" s="117" t="str">
        <f t="shared" si="89"/>
        <v/>
      </c>
      <c r="I1118" s="118" t="str">
        <f t="shared" si="92"/>
        <v/>
      </c>
      <c r="J1118" s="119" t="str">
        <f>IF('Falls Diary'!F1118="","",IF(AND('Falls Diary'!F1118&gt;=Graphs!$C$13,'Falls Diary'!F1118&lt;=Graphs!$C$14),"yes","no"))</f>
        <v/>
      </c>
      <c r="K1118" s="119" t="str">
        <f>IF('Falls Diary'!F1118="","",(IF(Graphs!$C$15="all","yes",(IF(Graphs!$C$15=Table6[[#This Row],[Resident''s name]],"yes","no")))))</f>
        <v/>
      </c>
      <c r="L1118" s="119" t="str">
        <f t="shared" si="90"/>
        <v/>
      </c>
      <c r="M1118" s="120"/>
      <c r="N1118" s="121" t="str">
        <f t="shared" si="91"/>
        <v/>
      </c>
      <c r="O1118" s="113"/>
      <c r="P1118" s="128"/>
      <c r="Q1118" s="125"/>
      <c r="R1118" s="83"/>
      <c r="S1118" s="125"/>
      <c r="T1118" s="83"/>
      <c r="U1118" s="83"/>
      <c r="V1118" s="83"/>
      <c r="W1118" s="125"/>
      <c r="X1118" s="63"/>
      <c r="Y1118" s="125"/>
      <c r="Z1118" s="125"/>
      <c r="AA1118" s="126"/>
    </row>
    <row r="1119" spans="1:27">
      <c r="A1119" s="112"/>
      <c r="B1119" s="83"/>
      <c r="C1119" s="83"/>
      <c r="D1119" s="191" t="s">
        <v>150</v>
      </c>
      <c r="E1119" s="114" t="str">
        <f>IF(D1119="","",(VLOOKUP(D1119,'ENTER your residents names, etc'!$B$7:$C$256,2,FALSE)))</f>
        <v/>
      </c>
      <c r="F1119" s="115"/>
      <c r="G1119" s="116" t="str">
        <f t="shared" si="88"/>
        <v/>
      </c>
      <c r="H1119" s="117" t="str">
        <f t="shared" si="89"/>
        <v/>
      </c>
      <c r="I1119" s="118" t="str">
        <f t="shared" si="92"/>
        <v/>
      </c>
      <c r="J1119" s="119" t="str">
        <f>IF('Falls Diary'!F1119="","",IF(AND('Falls Diary'!F1119&gt;=Graphs!$C$13,'Falls Diary'!F1119&lt;=Graphs!$C$14),"yes","no"))</f>
        <v/>
      </c>
      <c r="K1119" s="119" t="str">
        <f>IF('Falls Diary'!F1119="","",(IF(Graphs!$C$15="all","yes",(IF(Graphs!$C$15=Table6[[#This Row],[Resident''s name]],"yes","no")))))</f>
        <v/>
      </c>
      <c r="L1119" s="119" t="str">
        <f t="shared" si="90"/>
        <v/>
      </c>
      <c r="M1119" s="120"/>
      <c r="N1119" s="121" t="str">
        <f t="shared" si="91"/>
        <v/>
      </c>
      <c r="O1119" s="113"/>
      <c r="P1119" s="128"/>
      <c r="Q1119" s="125"/>
      <c r="R1119" s="83"/>
      <c r="S1119" s="125"/>
      <c r="T1119" s="83"/>
      <c r="U1119" s="83"/>
      <c r="V1119" s="83"/>
      <c r="W1119" s="125"/>
      <c r="X1119" s="63"/>
      <c r="Y1119" s="125"/>
      <c r="Z1119" s="125"/>
      <c r="AA1119" s="126"/>
    </row>
    <row r="1120" spans="1:27">
      <c r="A1120" s="112"/>
      <c r="B1120" s="83"/>
      <c r="C1120" s="83"/>
      <c r="D1120" s="191" t="s">
        <v>150</v>
      </c>
      <c r="E1120" s="114" t="str">
        <f>IF(D1120="","",(VLOOKUP(D1120,'ENTER your residents names, etc'!$B$7:$C$256,2,FALSE)))</f>
        <v/>
      </c>
      <c r="F1120" s="115"/>
      <c r="G1120" s="116" t="str">
        <f t="shared" si="88"/>
        <v/>
      </c>
      <c r="H1120" s="117" t="str">
        <f t="shared" si="89"/>
        <v/>
      </c>
      <c r="I1120" s="118" t="str">
        <f t="shared" si="92"/>
        <v/>
      </c>
      <c r="J1120" s="119" t="str">
        <f>IF('Falls Diary'!F1120="","",IF(AND('Falls Diary'!F1120&gt;=Graphs!$C$13,'Falls Diary'!F1120&lt;=Graphs!$C$14),"yes","no"))</f>
        <v/>
      </c>
      <c r="K1120" s="119" t="str">
        <f>IF('Falls Diary'!F1120="","",(IF(Graphs!$C$15="all","yes",(IF(Graphs!$C$15=Table6[[#This Row],[Resident''s name]],"yes","no")))))</f>
        <v/>
      </c>
      <c r="L1120" s="119" t="str">
        <f t="shared" si="90"/>
        <v/>
      </c>
      <c r="M1120" s="120"/>
      <c r="N1120" s="121" t="str">
        <f t="shared" si="91"/>
        <v/>
      </c>
      <c r="O1120" s="113"/>
      <c r="P1120" s="128"/>
      <c r="Q1120" s="125"/>
      <c r="R1120" s="83"/>
      <c r="S1120" s="125"/>
      <c r="T1120" s="83"/>
      <c r="U1120" s="83"/>
      <c r="V1120" s="83"/>
      <c r="W1120" s="125"/>
      <c r="X1120" s="63"/>
      <c r="Y1120" s="125"/>
      <c r="Z1120" s="125"/>
      <c r="AA1120" s="126"/>
    </row>
    <row r="1121" spans="1:27">
      <c r="A1121" s="112"/>
      <c r="B1121" s="83"/>
      <c r="C1121" s="83"/>
      <c r="D1121" s="191" t="s">
        <v>150</v>
      </c>
      <c r="E1121" s="114" t="str">
        <f>IF(D1121="","",(VLOOKUP(D1121,'ENTER your residents names, etc'!$B$7:$C$256,2,FALSE)))</f>
        <v/>
      </c>
      <c r="F1121" s="115"/>
      <c r="G1121" s="116" t="str">
        <f t="shared" si="88"/>
        <v/>
      </c>
      <c r="H1121" s="117" t="str">
        <f t="shared" si="89"/>
        <v/>
      </c>
      <c r="I1121" s="118" t="str">
        <f t="shared" si="92"/>
        <v/>
      </c>
      <c r="J1121" s="119" t="str">
        <f>IF('Falls Diary'!F1121="","",IF(AND('Falls Diary'!F1121&gt;=Graphs!$C$13,'Falls Diary'!F1121&lt;=Graphs!$C$14),"yes","no"))</f>
        <v/>
      </c>
      <c r="K1121" s="119" t="str">
        <f>IF('Falls Diary'!F1121="","",(IF(Graphs!$C$15="all","yes",(IF(Graphs!$C$15=Table6[[#This Row],[Resident''s name]],"yes","no")))))</f>
        <v/>
      </c>
      <c r="L1121" s="119" t="str">
        <f t="shared" si="90"/>
        <v/>
      </c>
      <c r="M1121" s="120"/>
      <c r="N1121" s="121" t="str">
        <f t="shared" si="91"/>
        <v/>
      </c>
      <c r="O1121" s="113"/>
      <c r="P1121" s="128"/>
      <c r="Q1121" s="125"/>
      <c r="R1121" s="83"/>
      <c r="S1121" s="125"/>
      <c r="T1121" s="83"/>
      <c r="U1121" s="83"/>
      <c r="V1121" s="83"/>
      <c r="W1121" s="125"/>
      <c r="X1121" s="63"/>
      <c r="Y1121" s="125"/>
      <c r="Z1121" s="125"/>
      <c r="AA1121" s="126"/>
    </row>
    <row r="1122" spans="1:27">
      <c r="A1122" s="112"/>
      <c r="B1122" s="83"/>
      <c r="C1122" s="83"/>
      <c r="D1122" s="191" t="s">
        <v>150</v>
      </c>
      <c r="E1122" s="114" t="str">
        <f>IF(D1122="","",(VLOOKUP(D1122,'ENTER your residents names, etc'!$B$7:$C$256,2,FALSE)))</f>
        <v/>
      </c>
      <c r="F1122" s="115"/>
      <c r="G1122" s="116" t="str">
        <f t="shared" si="88"/>
        <v/>
      </c>
      <c r="H1122" s="117" t="str">
        <f t="shared" si="89"/>
        <v/>
      </c>
      <c r="I1122" s="118" t="str">
        <f t="shared" si="92"/>
        <v/>
      </c>
      <c r="J1122" s="119" t="str">
        <f>IF('Falls Diary'!F1122="","",IF(AND('Falls Diary'!F1122&gt;=Graphs!$C$13,'Falls Diary'!F1122&lt;=Graphs!$C$14),"yes","no"))</f>
        <v/>
      </c>
      <c r="K1122" s="119" t="str">
        <f>IF('Falls Diary'!F1122="","",(IF(Graphs!$C$15="all","yes",(IF(Graphs!$C$15=Table6[[#This Row],[Resident''s name]],"yes","no")))))</f>
        <v/>
      </c>
      <c r="L1122" s="119" t="str">
        <f t="shared" si="90"/>
        <v/>
      </c>
      <c r="M1122" s="120"/>
      <c r="N1122" s="121" t="str">
        <f t="shared" si="91"/>
        <v/>
      </c>
      <c r="O1122" s="113"/>
      <c r="P1122" s="128"/>
      <c r="Q1122" s="125"/>
      <c r="R1122" s="83"/>
      <c r="S1122" s="125"/>
      <c r="T1122" s="83"/>
      <c r="U1122" s="83"/>
      <c r="V1122" s="83"/>
      <c r="W1122" s="125"/>
      <c r="X1122" s="63"/>
      <c r="Y1122" s="125"/>
      <c r="Z1122" s="125"/>
      <c r="AA1122" s="126"/>
    </row>
    <row r="1123" spans="1:27">
      <c r="A1123" s="112"/>
      <c r="B1123" s="83"/>
      <c r="C1123" s="83"/>
      <c r="D1123" s="191" t="s">
        <v>150</v>
      </c>
      <c r="E1123" s="114" t="str">
        <f>IF(D1123="","",(VLOOKUP(D1123,'ENTER your residents names, etc'!$B$7:$C$256,2,FALSE)))</f>
        <v/>
      </c>
      <c r="F1123" s="115"/>
      <c r="G1123" s="116" t="str">
        <f t="shared" si="88"/>
        <v/>
      </c>
      <c r="H1123" s="117" t="str">
        <f t="shared" si="89"/>
        <v/>
      </c>
      <c r="I1123" s="118" t="str">
        <f t="shared" si="92"/>
        <v/>
      </c>
      <c r="J1123" s="119" t="str">
        <f>IF('Falls Diary'!F1123="","",IF(AND('Falls Diary'!F1123&gt;=Graphs!$C$13,'Falls Diary'!F1123&lt;=Graphs!$C$14),"yes","no"))</f>
        <v/>
      </c>
      <c r="K1123" s="119" t="str">
        <f>IF('Falls Diary'!F1123="","",(IF(Graphs!$C$15="all","yes",(IF(Graphs!$C$15=Table6[[#This Row],[Resident''s name]],"yes","no")))))</f>
        <v/>
      </c>
      <c r="L1123" s="119" t="str">
        <f t="shared" si="90"/>
        <v/>
      </c>
      <c r="M1123" s="120"/>
      <c r="N1123" s="121" t="str">
        <f t="shared" si="91"/>
        <v/>
      </c>
      <c r="O1123" s="113"/>
      <c r="P1123" s="128"/>
      <c r="Q1123" s="125"/>
      <c r="R1123" s="83"/>
      <c r="S1123" s="125"/>
      <c r="T1123" s="83"/>
      <c r="U1123" s="83"/>
      <c r="V1123" s="83"/>
      <c r="W1123" s="125"/>
      <c r="X1123" s="63"/>
      <c r="Y1123" s="125"/>
      <c r="Z1123" s="125"/>
      <c r="AA1123" s="126"/>
    </row>
    <row r="1124" spans="1:27">
      <c r="A1124" s="112"/>
      <c r="B1124" s="83"/>
      <c r="C1124" s="83"/>
      <c r="D1124" s="191" t="s">
        <v>150</v>
      </c>
      <c r="E1124" s="114" t="str">
        <f>IF(D1124="","",(VLOOKUP(D1124,'ENTER your residents names, etc'!$B$7:$C$256,2,FALSE)))</f>
        <v/>
      </c>
      <c r="F1124" s="115"/>
      <c r="G1124" s="116" t="str">
        <f t="shared" si="88"/>
        <v/>
      </c>
      <c r="H1124" s="117" t="str">
        <f t="shared" si="89"/>
        <v/>
      </c>
      <c r="I1124" s="118" t="str">
        <f t="shared" si="92"/>
        <v/>
      </c>
      <c r="J1124" s="119" t="str">
        <f>IF('Falls Diary'!F1124="","",IF(AND('Falls Diary'!F1124&gt;=Graphs!$C$13,'Falls Diary'!F1124&lt;=Graphs!$C$14),"yes","no"))</f>
        <v/>
      </c>
      <c r="K1124" s="119" t="str">
        <f>IF('Falls Diary'!F1124="","",(IF(Graphs!$C$15="all","yes",(IF(Graphs!$C$15=Table6[[#This Row],[Resident''s name]],"yes","no")))))</f>
        <v/>
      </c>
      <c r="L1124" s="119" t="str">
        <f t="shared" si="90"/>
        <v/>
      </c>
      <c r="M1124" s="120"/>
      <c r="N1124" s="121" t="str">
        <f t="shared" si="91"/>
        <v/>
      </c>
      <c r="O1124" s="113"/>
      <c r="P1124" s="128"/>
      <c r="Q1124" s="125"/>
      <c r="R1124" s="83"/>
      <c r="S1124" s="125"/>
      <c r="T1124" s="83"/>
      <c r="U1124" s="83"/>
      <c r="V1124" s="83"/>
      <c r="W1124" s="125"/>
      <c r="X1124" s="63"/>
      <c r="Y1124" s="125"/>
      <c r="Z1124" s="125"/>
      <c r="AA1124" s="126"/>
    </row>
    <row r="1125" spans="1:27">
      <c r="A1125" s="112"/>
      <c r="B1125" s="83"/>
      <c r="C1125" s="83"/>
      <c r="D1125" s="191" t="s">
        <v>150</v>
      </c>
      <c r="E1125" s="114" t="str">
        <f>IF(D1125="","",(VLOOKUP(D1125,'ENTER your residents names, etc'!$B$7:$C$256,2,FALSE)))</f>
        <v/>
      </c>
      <c r="F1125" s="115"/>
      <c r="G1125" s="116" t="str">
        <f t="shared" si="88"/>
        <v/>
      </c>
      <c r="H1125" s="117" t="str">
        <f t="shared" si="89"/>
        <v/>
      </c>
      <c r="I1125" s="118" t="str">
        <f t="shared" si="92"/>
        <v/>
      </c>
      <c r="J1125" s="119" t="str">
        <f>IF('Falls Diary'!F1125="","",IF(AND('Falls Diary'!F1125&gt;=Graphs!$C$13,'Falls Diary'!F1125&lt;=Graphs!$C$14),"yes","no"))</f>
        <v/>
      </c>
      <c r="K1125" s="119" t="str">
        <f>IF('Falls Diary'!F1125="","",(IF(Graphs!$C$15="all","yes",(IF(Graphs!$C$15=Table6[[#This Row],[Resident''s name]],"yes","no")))))</f>
        <v/>
      </c>
      <c r="L1125" s="119" t="str">
        <f t="shared" si="90"/>
        <v/>
      </c>
      <c r="M1125" s="120"/>
      <c r="N1125" s="121" t="str">
        <f t="shared" si="91"/>
        <v/>
      </c>
      <c r="O1125" s="113"/>
      <c r="P1125" s="128"/>
      <c r="Q1125" s="125"/>
      <c r="R1125" s="83"/>
      <c r="S1125" s="125"/>
      <c r="T1125" s="83"/>
      <c r="U1125" s="83"/>
      <c r="V1125" s="83"/>
      <c r="W1125" s="125"/>
      <c r="X1125" s="63"/>
      <c r="Y1125" s="125"/>
      <c r="Z1125" s="125"/>
      <c r="AA1125" s="126"/>
    </row>
    <row r="1126" spans="1:27">
      <c r="A1126" s="112"/>
      <c r="B1126" s="83"/>
      <c r="C1126" s="83"/>
      <c r="D1126" s="191" t="s">
        <v>150</v>
      </c>
      <c r="E1126" s="114" t="str">
        <f>IF(D1126="","",(VLOOKUP(D1126,'ENTER your residents names, etc'!$B$7:$C$256,2,FALSE)))</f>
        <v/>
      </c>
      <c r="F1126" s="115"/>
      <c r="G1126" s="116" t="str">
        <f t="shared" si="88"/>
        <v/>
      </c>
      <c r="H1126" s="117" t="str">
        <f t="shared" si="89"/>
        <v/>
      </c>
      <c r="I1126" s="118" t="str">
        <f t="shared" si="92"/>
        <v/>
      </c>
      <c r="J1126" s="119" t="str">
        <f>IF('Falls Diary'!F1126="","",IF(AND('Falls Diary'!F1126&gt;=Graphs!$C$13,'Falls Diary'!F1126&lt;=Graphs!$C$14),"yes","no"))</f>
        <v/>
      </c>
      <c r="K1126" s="119" t="str">
        <f>IF('Falls Diary'!F1126="","",(IF(Graphs!$C$15="all","yes",(IF(Graphs!$C$15=Table6[[#This Row],[Resident''s name]],"yes","no")))))</f>
        <v/>
      </c>
      <c r="L1126" s="119" t="str">
        <f t="shared" si="90"/>
        <v/>
      </c>
      <c r="M1126" s="120"/>
      <c r="N1126" s="121" t="str">
        <f t="shared" si="91"/>
        <v/>
      </c>
      <c r="O1126" s="113"/>
      <c r="P1126" s="128"/>
      <c r="Q1126" s="125"/>
      <c r="R1126" s="83"/>
      <c r="S1126" s="125"/>
      <c r="T1126" s="83"/>
      <c r="U1126" s="83"/>
      <c r="V1126" s="83"/>
      <c r="W1126" s="125"/>
      <c r="X1126" s="63"/>
      <c r="Y1126" s="125"/>
      <c r="Z1126" s="125"/>
      <c r="AA1126" s="126"/>
    </row>
    <row r="1127" spans="1:27">
      <c r="A1127" s="112"/>
      <c r="B1127" s="83"/>
      <c r="C1127" s="83"/>
      <c r="D1127" s="191" t="s">
        <v>150</v>
      </c>
      <c r="E1127" s="114" t="str">
        <f>IF(D1127="","",(VLOOKUP(D1127,'ENTER your residents names, etc'!$B$7:$C$256,2,FALSE)))</f>
        <v/>
      </c>
      <c r="F1127" s="115"/>
      <c r="G1127" s="116" t="str">
        <f t="shared" si="88"/>
        <v/>
      </c>
      <c r="H1127" s="117" t="str">
        <f t="shared" si="89"/>
        <v/>
      </c>
      <c r="I1127" s="118" t="str">
        <f t="shared" si="92"/>
        <v/>
      </c>
      <c r="J1127" s="119" t="str">
        <f>IF('Falls Diary'!F1127="","",IF(AND('Falls Diary'!F1127&gt;=Graphs!$C$13,'Falls Diary'!F1127&lt;=Graphs!$C$14),"yes","no"))</f>
        <v/>
      </c>
      <c r="K1127" s="119" t="str">
        <f>IF('Falls Diary'!F1127="","",(IF(Graphs!$C$15="all","yes",(IF(Graphs!$C$15=Table6[[#This Row],[Resident''s name]],"yes","no")))))</f>
        <v/>
      </c>
      <c r="L1127" s="119" t="str">
        <f t="shared" si="90"/>
        <v/>
      </c>
      <c r="M1127" s="120"/>
      <c r="N1127" s="121" t="str">
        <f t="shared" si="91"/>
        <v/>
      </c>
      <c r="O1127" s="113"/>
      <c r="P1127" s="128"/>
      <c r="Q1127" s="125"/>
      <c r="R1127" s="83"/>
      <c r="S1127" s="125"/>
      <c r="T1127" s="83"/>
      <c r="U1127" s="83"/>
      <c r="V1127" s="83"/>
      <c r="W1127" s="125"/>
      <c r="X1127" s="63"/>
      <c r="Y1127" s="125"/>
      <c r="Z1127" s="125"/>
      <c r="AA1127" s="126"/>
    </row>
    <row r="1128" spans="1:27">
      <c r="A1128" s="112"/>
      <c r="B1128" s="83"/>
      <c r="C1128" s="83"/>
      <c r="D1128" s="191" t="s">
        <v>150</v>
      </c>
      <c r="E1128" s="114" t="str">
        <f>IF(D1128="","",(VLOOKUP(D1128,'ENTER your residents names, etc'!$B$7:$C$256,2,FALSE)))</f>
        <v/>
      </c>
      <c r="F1128" s="115"/>
      <c r="G1128" s="116" t="str">
        <f t="shared" si="88"/>
        <v/>
      </c>
      <c r="H1128" s="117" t="str">
        <f t="shared" si="89"/>
        <v/>
      </c>
      <c r="I1128" s="118" t="str">
        <f t="shared" si="92"/>
        <v/>
      </c>
      <c r="J1128" s="119" t="str">
        <f>IF('Falls Diary'!F1128="","",IF(AND('Falls Diary'!F1128&gt;=Graphs!$C$13,'Falls Diary'!F1128&lt;=Graphs!$C$14),"yes","no"))</f>
        <v/>
      </c>
      <c r="K1128" s="119" t="str">
        <f>IF('Falls Diary'!F1128="","",(IF(Graphs!$C$15="all","yes",(IF(Graphs!$C$15=Table6[[#This Row],[Resident''s name]],"yes","no")))))</f>
        <v/>
      </c>
      <c r="L1128" s="119" t="str">
        <f t="shared" si="90"/>
        <v/>
      </c>
      <c r="M1128" s="120"/>
      <c r="N1128" s="121" t="str">
        <f t="shared" si="91"/>
        <v/>
      </c>
      <c r="O1128" s="113"/>
      <c r="P1128" s="128"/>
      <c r="Q1128" s="125"/>
      <c r="R1128" s="83"/>
      <c r="S1128" s="125"/>
      <c r="T1128" s="83"/>
      <c r="U1128" s="83"/>
      <c r="V1128" s="83"/>
      <c r="W1128" s="125"/>
      <c r="X1128" s="63"/>
      <c r="Y1128" s="125"/>
      <c r="Z1128" s="125"/>
      <c r="AA1128" s="126"/>
    </row>
    <row r="1129" spans="1:27">
      <c r="A1129" s="112"/>
      <c r="B1129" s="83"/>
      <c r="C1129" s="83"/>
      <c r="D1129" s="191" t="s">
        <v>150</v>
      </c>
      <c r="E1129" s="114" t="str">
        <f>IF(D1129="","",(VLOOKUP(D1129,'ENTER your residents names, etc'!$B$7:$C$256,2,FALSE)))</f>
        <v/>
      </c>
      <c r="F1129" s="115"/>
      <c r="G1129" s="116" t="str">
        <f t="shared" si="88"/>
        <v/>
      </c>
      <c r="H1129" s="117" t="str">
        <f t="shared" si="89"/>
        <v/>
      </c>
      <c r="I1129" s="118" t="str">
        <f t="shared" si="92"/>
        <v/>
      </c>
      <c r="J1129" s="119" t="str">
        <f>IF('Falls Diary'!F1129="","",IF(AND('Falls Diary'!F1129&gt;=Graphs!$C$13,'Falls Diary'!F1129&lt;=Graphs!$C$14),"yes","no"))</f>
        <v/>
      </c>
      <c r="K1129" s="119" t="str">
        <f>IF('Falls Diary'!F1129="","",(IF(Graphs!$C$15="all","yes",(IF(Graphs!$C$15=Table6[[#This Row],[Resident''s name]],"yes","no")))))</f>
        <v/>
      </c>
      <c r="L1129" s="119" t="str">
        <f t="shared" si="90"/>
        <v/>
      </c>
      <c r="M1129" s="120"/>
      <c r="N1129" s="121" t="str">
        <f t="shared" si="91"/>
        <v/>
      </c>
      <c r="O1129" s="113"/>
      <c r="P1129" s="128"/>
      <c r="Q1129" s="125"/>
      <c r="R1129" s="83"/>
      <c r="S1129" s="125"/>
      <c r="T1129" s="83"/>
      <c r="U1129" s="83"/>
      <c r="V1129" s="83"/>
      <c r="W1129" s="125"/>
      <c r="X1129" s="63"/>
      <c r="Y1129" s="125"/>
      <c r="Z1129" s="125"/>
      <c r="AA1129" s="126"/>
    </row>
    <row r="1130" spans="1:27">
      <c r="A1130" s="112"/>
      <c r="B1130" s="83"/>
      <c r="C1130" s="83"/>
      <c r="D1130" s="191" t="s">
        <v>150</v>
      </c>
      <c r="E1130" s="114" t="str">
        <f>IF(D1130="","",(VLOOKUP(D1130,'ENTER your residents names, etc'!$B$7:$C$256,2,FALSE)))</f>
        <v/>
      </c>
      <c r="F1130" s="115"/>
      <c r="G1130" s="116" t="str">
        <f t="shared" si="88"/>
        <v/>
      </c>
      <c r="H1130" s="117" t="str">
        <f t="shared" si="89"/>
        <v/>
      </c>
      <c r="I1130" s="118" t="str">
        <f t="shared" si="92"/>
        <v/>
      </c>
      <c r="J1130" s="119" t="str">
        <f>IF('Falls Diary'!F1130="","",IF(AND('Falls Diary'!F1130&gt;=Graphs!$C$13,'Falls Diary'!F1130&lt;=Graphs!$C$14),"yes","no"))</f>
        <v/>
      </c>
      <c r="K1130" s="119" t="str">
        <f>IF('Falls Diary'!F1130="","",(IF(Graphs!$C$15="all","yes",(IF(Graphs!$C$15=Table6[[#This Row],[Resident''s name]],"yes","no")))))</f>
        <v/>
      </c>
      <c r="L1130" s="119" t="str">
        <f t="shared" si="90"/>
        <v/>
      </c>
      <c r="M1130" s="120"/>
      <c r="N1130" s="121" t="str">
        <f t="shared" si="91"/>
        <v/>
      </c>
      <c r="O1130" s="113"/>
      <c r="P1130" s="128"/>
      <c r="Q1130" s="125"/>
      <c r="R1130" s="83"/>
      <c r="S1130" s="125"/>
      <c r="T1130" s="83"/>
      <c r="U1130" s="83"/>
      <c r="V1130" s="83"/>
      <c r="W1130" s="125"/>
      <c r="X1130" s="63"/>
      <c r="Y1130" s="125"/>
      <c r="Z1130" s="125"/>
      <c r="AA1130" s="126"/>
    </row>
    <row r="1131" spans="1:27">
      <c r="A1131" s="112"/>
      <c r="B1131" s="83"/>
      <c r="C1131" s="83"/>
      <c r="D1131" s="191" t="s">
        <v>150</v>
      </c>
      <c r="E1131" s="114" t="str">
        <f>IF(D1131="","",(VLOOKUP(D1131,'ENTER your residents names, etc'!$B$7:$C$256,2,FALSE)))</f>
        <v/>
      </c>
      <c r="F1131" s="115"/>
      <c r="G1131" s="116" t="str">
        <f t="shared" si="88"/>
        <v/>
      </c>
      <c r="H1131" s="117" t="str">
        <f t="shared" si="89"/>
        <v/>
      </c>
      <c r="I1131" s="118" t="str">
        <f t="shared" si="92"/>
        <v/>
      </c>
      <c r="J1131" s="119" t="str">
        <f>IF('Falls Diary'!F1131="","",IF(AND('Falls Diary'!F1131&gt;=Graphs!$C$13,'Falls Diary'!F1131&lt;=Graphs!$C$14),"yes","no"))</f>
        <v/>
      </c>
      <c r="K1131" s="119" t="str">
        <f>IF('Falls Diary'!F1131="","",(IF(Graphs!$C$15="all","yes",(IF(Graphs!$C$15=Table6[[#This Row],[Resident''s name]],"yes","no")))))</f>
        <v/>
      </c>
      <c r="L1131" s="119" t="str">
        <f t="shared" si="90"/>
        <v/>
      </c>
      <c r="M1131" s="120"/>
      <c r="N1131" s="121" t="str">
        <f t="shared" si="91"/>
        <v/>
      </c>
      <c r="O1131" s="113"/>
      <c r="P1131" s="128"/>
      <c r="Q1131" s="125"/>
      <c r="R1131" s="83"/>
      <c r="S1131" s="125"/>
      <c r="T1131" s="83"/>
      <c r="U1131" s="83"/>
      <c r="V1131" s="83"/>
      <c r="W1131" s="125"/>
      <c r="X1131" s="63"/>
      <c r="Y1131" s="125"/>
      <c r="Z1131" s="125"/>
      <c r="AA1131" s="126"/>
    </row>
    <row r="1132" spans="1:27">
      <c r="A1132" s="112"/>
      <c r="B1132" s="83"/>
      <c r="C1132" s="83"/>
      <c r="D1132" s="191" t="s">
        <v>150</v>
      </c>
      <c r="E1132" s="114" t="str">
        <f>IF(D1132="","",(VLOOKUP(D1132,'ENTER your residents names, etc'!$B$7:$C$256,2,FALSE)))</f>
        <v/>
      </c>
      <c r="F1132" s="115"/>
      <c r="G1132" s="116" t="str">
        <f t="shared" si="88"/>
        <v/>
      </c>
      <c r="H1132" s="117" t="str">
        <f t="shared" si="89"/>
        <v/>
      </c>
      <c r="I1132" s="118" t="str">
        <f t="shared" si="92"/>
        <v/>
      </c>
      <c r="J1132" s="119" t="str">
        <f>IF('Falls Diary'!F1132="","",IF(AND('Falls Diary'!F1132&gt;=Graphs!$C$13,'Falls Diary'!F1132&lt;=Graphs!$C$14),"yes","no"))</f>
        <v/>
      </c>
      <c r="K1132" s="119" t="str">
        <f>IF('Falls Diary'!F1132="","",(IF(Graphs!$C$15="all","yes",(IF(Graphs!$C$15=Table6[[#This Row],[Resident''s name]],"yes","no")))))</f>
        <v/>
      </c>
      <c r="L1132" s="119" t="str">
        <f t="shared" si="90"/>
        <v/>
      </c>
      <c r="M1132" s="120"/>
      <c r="N1132" s="121" t="str">
        <f t="shared" si="91"/>
        <v/>
      </c>
      <c r="O1132" s="113"/>
      <c r="P1132" s="128"/>
      <c r="Q1132" s="125"/>
      <c r="R1132" s="83"/>
      <c r="S1132" s="125"/>
      <c r="T1132" s="83"/>
      <c r="U1132" s="83"/>
      <c r="V1132" s="83"/>
      <c r="W1132" s="125"/>
      <c r="X1132" s="63"/>
      <c r="Y1132" s="125"/>
      <c r="Z1132" s="125"/>
      <c r="AA1132" s="126"/>
    </row>
    <row r="1133" spans="1:27">
      <c r="A1133" s="112"/>
      <c r="B1133" s="83"/>
      <c r="C1133" s="83"/>
      <c r="D1133" s="191" t="s">
        <v>150</v>
      </c>
      <c r="E1133" s="114" t="str">
        <f>IF(D1133="","",(VLOOKUP(D1133,'ENTER your residents names, etc'!$B$7:$C$256,2,FALSE)))</f>
        <v/>
      </c>
      <c r="F1133" s="115"/>
      <c r="G1133" s="116" t="str">
        <f t="shared" si="88"/>
        <v/>
      </c>
      <c r="H1133" s="117" t="str">
        <f t="shared" si="89"/>
        <v/>
      </c>
      <c r="I1133" s="118" t="str">
        <f t="shared" si="92"/>
        <v/>
      </c>
      <c r="J1133" s="119" t="str">
        <f>IF('Falls Diary'!F1133="","",IF(AND('Falls Diary'!F1133&gt;=Graphs!$C$13,'Falls Diary'!F1133&lt;=Graphs!$C$14),"yes","no"))</f>
        <v/>
      </c>
      <c r="K1133" s="119" t="str">
        <f>IF('Falls Diary'!F1133="","",(IF(Graphs!$C$15="all","yes",(IF(Graphs!$C$15=Table6[[#This Row],[Resident''s name]],"yes","no")))))</f>
        <v/>
      </c>
      <c r="L1133" s="119" t="str">
        <f t="shared" si="90"/>
        <v/>
      </c>
      <c r="M1133" s="120"/>
      <c r="N1133" s="121" t="str">
        <f t="shared" si="91"/>
        <v/>
      </c>
      <c r="O1133" s="113"/>
      <c r="P1133" s="128"/>
      <c r="Q1133" s="125"/>
      <c r="R1133" s="83"/>
      <c r="S1133" s="125"/>
      <c r="T1133" s="83"/>
      <c r="U1133" s="83"/>
      <c r="V1133" s="83"/>
      <c r="W1133" s="125"/>
      <c r="X1133" s="63"/>
      <c r="Y1133" s="125"/>
      <c r="Z1133" s="125"/>
      <c r="AA1133" s="126"/>
    </row>
    <row r="1134" spans="1:27">
      <c r="A1134" s="112"/>
      <c r="B1134" s="83"/>
      <c r="C1134" s="83"/>
      <c r="D1134" s="191" t="s">
        <v>150</v>
      </c>
      <c r="E1134" s="114" t="str">
        <f>IF(D1134="","",(VLOOKUP(D1134,'ENTER your residents names, etc'!$B$7:$C$256,2,FALSE)))</f>
        <v/>
      </c>
      <c r="F1134" s="115"/>
      <c r="G1134" s="116" t="str">
        <f t="shared" si="88"/>
        <v/>
      </c>
      <c r="H1134" s="117" t="str">
        <f t="shared" si="89"/>
        <v/>
      </c>
      <c r="I1134" s="118" t="str">
        <f t="shared" si="92"/>
        <v/>
      </c>
      <c r="J1134" s="119" t="str">
        <f>IF('Falls Diary'!F1134="","",IF(AND('Falls Diary'!F1134&gt;=Graphs!$C$13,'Falls Diary'!F1134&lt;=Graphs!$C$14),"yes","no"))</f>
        <v/>
      </c>
      <c r="K1134" s="119" t="str">
        <f>IF('Falls Diary'!F1134="","",(IF(Graphs!$C$15="all","yes",(IF(Graphs!$C$15=Table6[[#This Row],[Resident''s name]],"yes","no")))))</f>
        <v/>
      </c>
      <c r="L1134" s="119" t="str">
        <f t="shared" si="90"/>
        <v/>
      </c>
      <c r="M1134" s="120"/>
      <c r="N1134" s="121" t="str">
        <f t="shared" si="91"/>
        <v/>
      </c>
      <c r="O1134" s="113"/>
      <c r="P1134" s="128"/>
      <c r="Q1134" s="125"/>
      <c r="R1134" s="83"/>
      <c r="S1134" s="125"/>
      <c r="T1134" s="83"/>
      <c r="U1134" s="83"/>
      <c r="V1134" s="83"/>
      <c r="W1134" s="125"/>
      <c r="X1134" s="63"/>
      <c r="Y1134" s="125"/>
      <c r="Z1134" s="125"/>
      <c r="AA1134" s="126"/>
    </row>
    <row r="1135" spans="1:27">
      <c r="A1135" s="112"/>
      <c r="B1135" s="83"/>
      <c r="C1135" s="83"/>
      <c r="D1135" s="191" t="s">
        <v>150</v>
      </c>
      <c r="E1135" s="114" t="str">
        <f>IF(D1135="","",(VLOOKUP(D1135,'ENTER your residents names, etc'!$B$7:$C$256,2,FALSE)))</f>
        <v/>
      </c>
      <c r="F1135" s="115"/>
      <c r="G1135" s="116" t="str">
        <f t="shared" si="88"/>
        <v/>
      </c>
      <c r="H1135" s="117" t="str">
        <f t="shared" si="89"/>
        <v/>
      </c>
      <c r="I1135" s="118" t="str">
        <f t="shared" si="92"/>
        <v/>
      </c>
      <c r="J1135" s="119" t="str">
        <f>IF('Falls Diary'!F1135="","",IF(AND('Falls Diary'!F1135&gt;=Graphs!$C$13,'Falls Diary'!F1135&lt;=Graphs!$C$14),"yes","no"))</f>
        <v/>
      </c>
      <c r="K1135" s="119" t="str">
        <f>IF('Falls Diary'!F1135="","",(IF(Graphs!$C$15="all","yes",(IF(Graphs!$C$15=Table6[[#This Row],[Resident''s name]],"yes","no")))))</f>
        <v/>
      </c>
      <c r="L1135" s="119" t="str">
        <f t="shared" si="90"/>
        <v/>
      </c>
      <c r="M1135" s="120"/>
      <c r="N1135" s="121" t="str">
        <f t="shared" si="91"/>
        <v/>
      </c>
      <c r="O1135" s="113"/>
      <c r="P1135" s="128"/>
      <c r="Q1135" s="125"/>
      <c r="R1135" s="83"/>
      <c r="S1135" s="125"/>
      <c r="T1135" s="83"/>
      <c r="U1135" s="83"/>
      <c r="V1135" s="83"/>
      <c r="W1135" s="125"/>
      <c r="X1135" s="63"/>
      <c r="Y1135" s="125"/>
      <c r="Z1135" s="125"/>
      <c r="AA1135" s="126"/>
    </row>
    <row r="1136" spans="1:27">
      <c r="A1136" s="112"/>
      <c r="B1136" s="83"/>
      <c r="C1136" s="83"/>
      <c r="D1136" s="191" t="s">
        <v>150</v>
      </c>
      <c r="E1136" s="114" t="str">
        <f>IF(D1136="","",(VLOOKUP(D1136,'ENTER your residents names, etc'!$B$7:$C$256,2,FALSE)))</f>
        <v/>
      </c>
      <c r="F1136" s="115"/>
      <c r="G1136" s="116" t="str">
        <f t="shared" si="88"/>
        <v/>
      </c>
      <c r="H1136" s="117" t="str">
        <f t="shared" si="89"/>
        <v/>
      </c>
      <c r="I1136" s="118" t="str">
        <f t="shared" si="92"/>
        <v/>
      </c>
      <c r="J1136" s="119" t="str">
        <f>IF('Falls Diary'!F1136="","",IF(AND('Falls Diary'!F1136&gt;=Graphs!$C$13,'Falls Diary'!F1136&lt;=Graphs!$C$14),"yes","no"))</f>
        <v/>
      </c>
      <c r="K1136" s="119" t="str">
        <f>IF('Falls Diary'!F1136="","",(IF(Graphs!$C$15="all","yes",(IF(Graphs!$C$15=Table6[[#This Row],[Resident''s name]],"yes","no")))))</f>
        <v/>
      </c>
      <c r="L1136" s="119" t="str">
        <f t="shared" si="90"/>
        <v/>
      </c>
      <c r="M1136" s="120"/>
      <c r="N1136" s="121" t="str">
        <f t="shared" si="91"/>
        <v/>
      </c>
      <c r="O1136" s="113"/>
      <c r="P1136" s="128"/>
      <c r="Q1136" s="125"/>
      <c r="R1136" s="83"/>
      <c r="S1136" s="125"/>
      <c r="T1136" s="83"/>
      <c r="U1136" s="83"/>
      <c r="V1136" s="83"/>
      <c r="W1136" s="125"/>
      <c r="X1136" s="63"/>
      <c r="Y1136" s="125"/>
      <c r="Z1136" s="125"/>
      <c r="AA1136" s="126"/>
    </row>
    <row r="1137" spans="1:27">
      <c r="A1137" s="112"/>
      <c r="B1137" s="83"/>
      <c r="C1137" s="83"/>
      <c r="D1137" s="191" t="s">
        <v>150</v>
      </c>
      <c r="E1137" s="114" t="str">
        <f>IF(D1137="","",(VLOOKUP(D1137,'ENTER your residents names, etc'!$B$7:$C$256,2,FALSE)))</f>
        <v/>
      </c>
      <c r="F1137" s="115"/>
      <c r="G1137" s="116" t="str">
        <f t="shared" si="88"/>
        <v/>
      </c>
      <c r="H1137" s="117" t="str">
        <f t="shared" si="89"/>
        <v/>
      </c>
      <c r="I1137" s="118" t="str">
        <f t="shared" si="92"/>
        <v/>
      </c>
      <c r="J1137" s="119" t="str">
        <f>IF('Falls Diary'!F1137="","",IF(AND('Falls Diary'!F1137&gt;=Graphs!$C$13,'Falls Diary'!F1137&lt;=Graphs!$C$14),"yes","no"))</f>
        <v/>
      </c>
      <c r="K1137" s="119" t="str">
        <f>IF('Falls Diary'!F1137="","",(IF(Graphs!$C$15="all","yes",(IF(Graphs!$C$15=Table6[[#This Row],[Resident''s name]],"yes","no")))))</f>
        <v/>
      </c>
      <c r="L1137" s="119" t="str">
        <f t="shared" si="90"/>
        <v/>
      </c>
      <c r="M1137" s="120"/>
      <c r="N1137" s="121" t="str">
        <f t="shared" si="91"/>
        <v/>
      </c>
      <c r="O1137" s="113"/>
      <c r="P1137" s="128"/>
      <c r="Q1137" s="125"/>
      <c r="R1137" s="83"/>
      <c r="S1137" s="125"/>
      <c r="T1137" s="83"/>
      <c r="U1137" s="83"/>
      <c r="V1137" s="83"/>
      <c r="W1137" s="125"/>
      <c r="X1137" s="63"/>
      <c r="Y1137" s="125"/>
      <c r="Z1137" s="125"/>
      <c r="AA1137" s="126"/>
    </row>
    <row r="1138" spans="1:27">
      <c r="A1138" s="112"/>
      <c r="B1138" s="83"/>
      <c r="C1138" s="83"/>
      <c r="D1138" s="191" t="s">
        <v>150</v>
      </c>
      <c r="E1138" s="114" t="str">
        <f>IF(D1138="","",(VLOOKUP(D1138,'ENTER your residents names, etc'!$B$7:$C$256,2,FALSE)))</f>
        <v/>
      </c>
      <c r="F1138" s="115"/>
      <c r="G1138" s="116" t="str">
        <f t="shared" si="88"/>
        <v/>
      </c>
      <c r="H1138" s="117" t="str">
        <f t="shared" si="89"/>
        <v/>
      </c>
      <c r="I1138" s="118" t="str">
        <f t="shared" si="92"/>
        <v/>
      </c>
      <c r="J1138" s="119" t="str">
        <f>IF('Falls Diary'!F1138="","",IF(AND('Falls Diary'!F1138&gt;=Graphs!$C$13,'Falls Diary'!F1138&lt;=Graphs!$C$14),"yes","no"))</f>
        <v/>
      </c>
      <c r="K1138" s="119" t="str">
        <f>IF('Falls Diary'!F1138="","",(IF(Graphs!$C$15="all","yes",(IF(Graphs!$C$15=Table6[[#This Row],[Resident''s name]],"yes","no")))))</f>
        <v/>
      </c>
      <c r="L1138" s="119" t="str">
        <f t="shared" si="90"/>
        <v/>
      </c>
      <c r="M1138" s="120"/>
      <c r="N1138" s="121" t="str">
        <f t="shared" si="91"/>
        <v/>
      </c>
      <c r="O1138" s="113"/>
      <c r="P1138" s="128"/>
      <c r="Q1138" s="125"/>
      <c r="R1138" s="83"/>
      <c r="S1138" s="125"/>
      <c r="T1138" s="83"/>
      <c r="U1138" s="83"/>
      <c r="V1138" s="83"/>
      <c r="W1138" s="125"/>
      <c r="X1138" s="63"/>
      <c r="Y1138" s="125"/>
      <c r="Z1138" s="125"/>
      <c r="AA1138" s="126"/>
    </row>
    <row r="1139" spans="1:27">
      <c r="A1139" s="112"/>
      <c r="B1139" s="83"/>
      <c r="C1139" s="83"/>
      <c r="D1139" s="191" t="s">
        <v>150</v>
      </c>
      <c r="E1139" s="114" t="str">
        <f>IF(D1139="","",(VLOOKUP(D1139,'ENTER your residents names, etc'!$B$7:$C$256,2,FALSE)))</f>
        <v/>
      </c>
      <c r="F1139" s="115"/>
      <c r="G1139" s="116" t="str">
        <f t="shared" si="88"/>
        <v/>
      </c>
      <c r="H1139" s="117" t="str">
        <f t="shared" si="89"/>
        <v/>
      </c>
      <c r="I1139" s="118" t="str">
        <f t="shared" si="92"/>
        <v/>
      </c>
      <c r="J1139" s="119" t="str">
        <f>IF('Falls Diary'!F1139="","",IF(AND('Falls Diary'!F1139&gt;=Graphs!$C$13,'Falls Diary'!F1139&lt;=Graphs!$C$14),"yes","no"))</f>
        <v/>
      </c>
      <c r="K1139" s="119" t="str">
        <f>IF('Falls Diary'!F1139="","",(IF(Graphs!$C$15="all","yes",(IF(Graphs!$C$15=Table6[[#This Row],[Resident''s name]],"yes","no")))))</f>
        <v/>
      </c>
      <c r="L1139" s="119" t="str">
        <f t="shared" si="90"/>
        <v/>
      </c>
      <c r="M1139" s="120"/>
      <c r="N1139" s="121" t="str">
        <f t="shared" si="91"/>
        <v/>
      </c>
      <c r="O1139" s="113"/>
      <c r="P1139" s="128"/>
      <c r="Q1139" s="125"/>
      <c r="R1139" s="83"/>
      <c r="S1139" s="125"/>
      <c r="T1139" s="83"/>
      <c r="U1139" s="83"/>
      <c r="V1139" s="83"/>
      <c r="W1139" s="125"/>
      <c r="X1139" s="63"/>
      <c r="Y1139" s="125"/>
      <c r="Z1139" s="125"/>
      <c r="AA1139" s="126"/>
    </row>
    <row r="1140" spans="1:27">
      <c r="A1140" s="112"/>
      <c r="B1140" s="83"/>
      <c r="C1140" s="83"/>
      <c r="D1140" s="191" t="s">
        <v>150</v>
      </c>
      <c r="E1140" s="114" t="str">
        <f>IF(D1140="","",(VLOOKUP(D1140,'ENTER your residents names, etc'!$B$7:$C$256,2,FALSE)))</f>
        <v/>
      </c>
      <c r="F1140" s="115"/>
      <c r="G1140" s="116" t="str">
        <f t="shared" ref="G1140:G1193" si="93">IF(F1140="","",CHOOSE(WEEKDAY(F1140),"Sunday","Monday","Tuesday","Wednesday","Thursday","Friday","Saturday"))</f>
        <v/>
      </c>
      <c r="H1140" s="117" t="str">
        <f t="shared" si="89"/>
        <v/>
      </c>
      <c r="I1140" s="118" t="str">
        <f t="shared" si="92"/>
        <v/>
      </c>
      <c r="J1140" s="119" t="str">
        <f>IF('Falls Diary'!F1140="","",IF(AND('Falls Diary'!F1140&gt;=Graphs!$C$13,'Falls Diary'!F1140&lt;=Graphs!$C$14),"yes","no"))</f>
        <v/>
      </c>
      <c r="K1140" s="119" t="str">
        <f>IF('Falls Diary'!F1140="","",(IF(Graphs!$C$15="all","yes",(IF(Graphs!$C$15=Table6[[#This Row],[Resident''s name]],"yes","no")))))</f>
        <v/>
      </c>
      <c r="L1140" s="119" t="str">
        <f t="shared" si="90"/>
        <v/>
      </c>
      <c r="M1140" s="120"/>
      <c r="N1140" s="121" t="str">
        <f t="shared" si="91"/>
        <v/>
      </c>
      <c r="O1140" s="113"/>
      <c r="P1140" s="128"/>
      <c r="Q1140" s="125"/>
      <c r="R1140" s="83"/>
      <c r="S1140" s="125"/>
      <c r="T1140" s="83"/>
      <c r="U1140" s="83"/>
      <c r="V1140" s="83"/>
      <c r="W1140" s="125"/>
      <c r="X1140" s="63"/>
      <c r="Y1140" s="125"/>
      <c r="Z1140" s="125"/>
      <c r="AA1140" s="126"/>
    </row>
    <row r="1141" spans="1:27">
      <c r="A1141" s="112"/>
      <c r="B1141" s="83"/>
      <c r="C1141" s="83"/>
      <c r="D1141" s="191" t="s">
        <v>150</v>
      </c>
      <c r="E1141" s="114" t="str">
        <f>IF(D1141="","",(VLOOKUP(D1141,'ENTER your residents names, etc'!$B$7:$C$256,2,FALSE)))</f>
        <v/>
      </c>
      <c r="F1141" s="115"/>
      <c r="G1141" s="116" t="str">
        <f t="shared" si="93"/>
        <v/>
      </c>
      <c r="H1141" s="117" t="str">
        <f t="shared" si="89"/>
        <v/>
      </c>
      <c r="I1141" s="118" t="str">
        <f t="shared" si="92"/>
        <v/>
      </c>
      <c r="J1141" s="119" t="str">
        <f>IF('Falls Diary'!F1141="","",IF(AND('Falls Diary'!F1141&gt;=Graphs!$C$13,'Falls Diary'!F1141&lt;=Graphs!$C$14),"yes","no"))</f>
        <v/>
      </c>
      <c r="K1141" s="119" t="str">
        <f>IF('Falls Diary'!F1141="","",(IF(Graphs!$C$15="all","yes",(IF(Graphs!$C$15=Table6[[#This Row],[Resident''s name]],"yes","no")))))</f>
        <v/>
      </c>
      <c r="L1141" s="119" t="str">
        <f t="shared" si="90"/>
        <v/>
      </c>
      <c r="M1141" s="120"/>
      <c r="N1141" s="121" t="str">
        <f t="shared" si="91"/>
        <v/>
      </c>
      <c r="O1141" s="113"/>
      <c r="P1141" s="128"/>
      <c r="Q1141" s="125"/>
      <c r="R1141" s="83"/>
      <c r="S1141" s="125"/>
      <c r="T1141" s="83"/>
      <c r="U1141" s="83"/>
      <c r="V1141" s="83"/>
      <c r="W1141" s="125"/>
      <c r="X1141" s="63"/>
      <c r="Y1141" s="125"/>
      <c r="Z1141" s="125"/>
      <c r="AA1141" s="126"/>
    </row>
    <row r="1142" spans="1:27">
      <c r="A1142" s="112"/>
      <c r="B1142" s="83"/>
      <c r="C1142" s="83"/>
      <c r="D1142" s="191" t="s">
        <v>150</v>
      </c>
      <c r="E1142" s="114" t="str">
        <f>IF(D1142="","",(VLOOKUP(D1142,'ENTER your residents names, etc'!$B$7:$C$256,2,FALSE)))</f>
        <v/>
      </c>
      <c r="F1142" s="115"/>
      <c r="G1142" s="116" t="str">
        <f t="shared" si="93"/>
        <v/>
      </c>
      <c r="H1142" s="117" t="str">
        <f t="shared" si="89"/>
        <v/>
      </c>
      <c r="I1142" s="118" t="str">
        <f t="shared" si="92"/>
        <v/>
      </c>
      <c r="J1142" s="119" t="str">
        <f>IF('Falls Diary'!F1142="","",IF(AND('Falls Diary'!F1142&gt;=Graphs!$C$13,'Falls Diary'!F1142&lt;=Graphs!$C$14),"yes","no"))</f>
        <v/>
      </c>
      <c r="K1142" s="119" t="str">
        <f>IF('Falls Diary'!F1142="","",(IF(Graphs!$C$15="all","yes",(IF(Graphs!$C$15=Table6[[#This Row],[Resident''s name]],"yes","no")))))</f>
        <v/>
      </c>
      <c r="L1142" s="119" t="str">
        <f t="shared" si="90"/>
        <v/>
      </c>
      <c r="M1142" s="120"/>
      <c r="N1142" s="121" t="str">
        <f t="shared" si="91"/>
        <v/>
      </c>
      <c r="O1142" s="113"/>
      <c r="P1142" s="128"/>
      <c r="Q1142" s="125"/>
      <c r="R1142" s="83"/>
      <c r="S1142" s="125"/>
      <c r="T1142" s="83"/>
      <c r="U1142" s="83"/>
      <c r="V1142" s="83"/>
      <c r="W1142" s="125"/>
      <c r="X1142" s="63"/>
      <c r="Y1142" s="125"/>
      <c r="Z1142" s="125"/>
      <c r="AA1142" s="126"/>
    </row>
    <row r="1143" spans="1:27">
      <c r="A1143" s="112"/>
      <c r="B1143" s="83"/>
      <c r="C1143" s="83"/>
      <c r="D1143" s="191" t="s">
        <v>150</v>
      </c>
      <c r="E1143" s="114" t="str">
        <f>IF(D1143="","",(VLOOKUP(D1143,'ENTER your residents names, etc'!$B$7:$C$256,2,FALSE)))</f>
        <v/>
      </c>
      <c r="F1143" s="115"/>
      <c r="G1143" s="116" t="str">
        <f t="shared" si="93"/>
        <v/>
      </c>
      <c r="H1143" s="117" t="str">
        <f t="shared" si="89"/>
        <v/>
      </c>
      <c r="I1143" s="118" t="str">
        <f t="shared" si="92"/>
        <v/>
      </c>
      <c r="J1143" s="119" t="str">
        <f>IF('Falls Diary'!F1143="","",IF(AND('Falls Diary'!F1143&gt;=Graphs!$C$13,'Falls Diary'!F1143&lt;=Graphs!$C$14),"yes","no"))</f>
        <v/>
      </c>
      <c r="K1143" s="119" t="str">
        <f>IF('Falls Diary'!F1143="","",(IF(Graphs!$C$15="all","yes",(IF(Graphs!$C$15=Table6[[#This Row],[Resident''s name]],"yes","no")))))</f>
        <v/>
      </c>
      <c r="L1143" s="119" t="str">
        <f t="shared" si="90"/>
        <v/>
      </c>
      <c r="M1143" s="120"/>
      <c r="N1143" s="121" t="str">
        <f t="shared" si="91"/>
        <v/>
      </c>
      <c r="O1143" s="113"/>
      <c r="P1143" s="128"/>
      <c r="Q1143" s="125"/>
      <c r="R1143" s="83"/>
      <c r="S1143" s="125"/>
      <c r="T1143" s="83"/>
      <c r="U1143" s="83"/>
      <c r="V1143" s="83"/>
      <c r="W1143" s="125"/>
      <c r="X1143" s="63"/>
      <c r="Y1143" s="125"/>
      <c r="Z1143" s="125"/>
      <c r="AA1143" s="126"/>
    </row>
    <row r="1144" spans="1:27">
      <c r="A1144" s="112"/>
      <c r="B1144" s="83"/>
      <c r="C1144" s="83"/>
      <c r="D1144" s="191" t="s">
        <v>150</v>
      </c>
      <c r="E1144" s="114" t="str">
        <f>IF(D1144="","",(VLOOKUP(D1144,'ENTER your residents names, etc'!$B$7:$C$256,2,FALSE)))</f>
        <v/>
      </c>
      <c r="F1144" s="115"/>
      <c r="G1144" s="116" t="str">
        <f t="shared" si="93"/>
        <v/>
      </c>
      <c r="H1144" s="117" t="str">
        <f t="shared" si="89"/>
        <v/>
      </c>
      <c r="I1144" s="118" t="str">
        <f t="shared" si="92"/>
        <v/>
      </c>
      <c r="J1144" s="119" t="str">
        <f>IF('Falls Diary'!F1144="","",IF(AND('Falls Diary'!F1144&gt;=Graphs!$C$13,'Falls Diary'!F1144&lt;=Graphs!$C$14),"yes","no"))</f>
        <v/>
      </c>
      <c r="K1144" s="119" t="str">
        <f>IF('Falls Diary'!F1144="","",(IF(Graphs!$C$15="all","yes",(IF(Graphs!$C$15=Table6[[#This Row],[Resident''s name]],"yes","no")))))</f>
        <v/>
      </c>
      <c r="L1144" s="119" t="str">
        <f t="shared" si="90"/>
        <v/>
      </c>
      <c r="M1144" s="120"/>
      <c r="N1144" s="121" t="str">
        <f t="shared" si="91"/>
        <v/>
      </c>
      <c r="O1144" s="113"/>
      <c r="P1144" s="128"/>
      <c r="Q1144" s="125"/>
      <c r="R1144" s="83"/>
      <c r="S1144" s="125"/>
      <c r="T1144" s="83"/>
      <c r="U1144" s="83"/>
      <c r="V1144" s="83"/>
      <c r="W1144" s="125"/>
      <c r="X1144" s="63"/>
      <c r="Y1144" s="125"/>
      <c r="Z1144" s="125"/>
      <c r="AA1144" s="126"/>
    </row>
    <row r="1145" spans="1:27">
      <c r="A1145" s="112"/>
      <c r="B1145" s="83"/>
      <c r="C1145" s="83"/>
      <c r="D1145" s="191" t="s">
        <v>150</v>
      </c>
      <c r="E1145" s="114" t="str">
        <f>IF(D1145="","",(VLOOKUP(D1145,'ENTER your residents names, etc'!$B$7:$C$256,2,FALSE)))</f>
        <v/>
      </c>
      <c r="F1145" s="115"/>
      <c r="G1145" s="116" t="str">
        <f t="shared" si="93"/>
        <v/>
      </c>
      <c r="H1145" s="117" t="str">
        <f t="shared" si="89"/>
        <v/>
      </c>
      <c r="I1145" s="118" t="str">
        <f t="shared" si="92"/>
        <v/>
      </c>
      <c r="J1145" s="119" t="str">
        <f>IF('Falls Diary'!F1145="","",IF(AND('Falls Diary'!F1145&gt;=Graphs!$C$13,'Falls Diary'!F1145&lt;=Graphs!$C$14),"yes","no"))</f>
        <v/>
      </c>
      <c r="K1145" s="119" t="str">
        <f>IF('Falls Diary'!F1145="","",(IF(Graphs!$C$15="all","yes",(IF(Graphs!$C$15=Table6[[#This Row],[Resident''s name]],"yes","no")))))</f>
        <v/>
      </c>
      <c r="L1145" s="119" t="str">
        <f t="shared" si="90"/>
        <v/>
      </c>
      <c r="M1145" s="120"/>
      <c r="N1145" s="121" t="str">
        <f t="shared" si="91"/>
        <v/>
      </c>
      <c r="O1145" s="113"/>
      <c r="P1145" s="128"/>
      <c r="Q1145" s="125"/>
      <c r="R1145" s="83"/>
      <c r="S1145" s="125"/>
      <c r="T1145" s="83"/>
      <c r="U1145" s="83"/>
      <c r="V1145" s="83"/>
      <c r="W1145" s="125"/>
      <c r="X1145" s="63"/>
      <c r="Y1145" s="125"/>
      <c r="Z1145" s="125"/>
      <c r="AA1145" s="126"/>
    </row>
    <row r="1146" spans="1:27">
      <c r="A1146" s="112"/>
      <c r="B1146" s="83"/>
      <c r="C1146" s="83"/>
      <c r="D1146" s="191" t="s">
        <v>150</v>
      </c>
      <c r="E1146" s="114" t="str">
        <f>IF(D1146="","",(VLOOKUP(D1146,'ENTER your residents names, etc'!$B$7:$C$256,2,FALSE)))</f>
        <v/>
      </c>
      <c r="F1146" s="115"/>
      <c r="G1146" s="116" t="str">
        <f t="shared" si="93"/>
        <v/>
      </c>
      <c r="H1146" s="117" t="str">
        <f t="shared" si="89"/>
        <v/>
      </c>
      <c r="I1146" s="118" t="str">
        <f t="shared" si="92"/>
        <v/>
      </c>
      <c r="J1146" s="119" t="str">
        <f>IF('Falls Diary'!F1146="","",IF(AND('Falls Diary'!F1146&gt;=Graphs!$C$13,'Falls Diary'!F1146&lt;=Graphs!$C$14),"yes","no"))</f>
        <v/>
      </c>
      <c r="K1146" s="119" t="str">
        <f>IF('Falls Diary'!F1146="","",(IF(Graphs!$C$15="all","yes",(IF(Graphs!$C$15=Table6[[#This Row],[Resident''s name]],"yes","no")))))</f>
        <v/>
      </c>
      <c r="L1146" s="119" t="str">
        <f t="shared" si="90"/>
        <v/>
      </c>
      <c r="M1146" s="120"/>
      <c r="N1146" s="121" t="str">
        <f t="shared" si="91"/>
        <v/>
      </c>
      <c r="O1146" s="113"/>
      <c r="P1146" s="128"/>
      <c r="Q1146" s="125"/>
      <c r="R1146" s="83"/>
      <c r="S1146" s="125"/>
      <c r="T1146" s="83"/>
      <c r="U1146" s="83"/>
      <c r="V1146" s="83"/>
      <c r="W1146" s="125"/>
      <c r="X1146" s="63"/>
      <c r="Y1146" s="125"/>
      <c r="Z1146" s="125"/>
      <c r="AA1146" s="126"/>
    </row>
    <row r="1147" spans="1:27">
      <c r="A1147" s="112"/>
      <c r="B1147" s="83"/>
      <c r="C1147" s="83"/>
      <c r="D1147" s="191" t="s">
        <v>150</v>
      </c>
      <c r="E1147" s="114" t="str">
        <f>IF(D1147="","",(VLOOKUP(D1147,'ENTER your residents names, etc'!$B$7:$C$256,2,FALSE)))</f>
        <v/>
      </c>
      <c r="F1147" s="115"/>
      <c r="G1147" s="116" t="str">
        <f t="shared" si="93"/>
        <v/>
      </c>
      <c r="H1147" s="117" t="str">
        <f t="shared" si="89"/>
        <v/>
      </c>
      <c r="I1147" s="118" t="str">
        <f t="shared" si="92"/>
        <v/>
      </c>
      <c r="J1147" s="119" t="str">
        <f>IF('Falls Diary'!F1147="","",IF(AND('Falls Diary'!F1147&gt;=Graphs!$C$13,'Falls Diary'!F1147&lt;=Graphs!$C$14),"yes","no"))</f>
        <v/>
      </c>
      <c r="K1147" s="119" t="str">
        <f>IF('Falls Diary'!F1147="","",(IF(Graphs!$C$15="all","yes",(IF(Graphs!$C$15=Table6[[#This Row],[Resident''s name]],"yes","no")))))</f>
        <v/>
      </c>
      <c r="L1147" s="119" t="str">
        <f t="shared" si="90"/>
        <v/>
      </c>
      <c r="M1147" s="120"/>
      <c r="N1147" s="121" t="str">
        <f t="shared" si="91"/>
        <v/>
      </c>
      <c r="O1147" s="113"/>
      <c r="P1147" s="128"/>
      <c r="Q1147" s="125"/>
      <c r="R1147" s="83"/>
      <c r="S1147" s="125"/>
      <c r="T1147" s="83"/>
      <c r="U1147" s="83"/>
      <c r="V1147" s="83"/>
      <c r="W1147" s="125"/>
      <c r="X1147" s="63"/>
      <c r="Y1147" s="125"/>
      <c r="Z1147" s="125"/>
      <c r="AA1147" s="126"/>
    </row>
    <row r="1148" spans="1:27">
      <c r="A1148" s="112"/>
      <c r="B1148" s="83"/>
      <c r="C1148" s="83"/>
      <c r="D1148" s="191" t="s">
        <v>150</v>
      </c>
      <c r="E1148" s="114" t="str">
        <f>IF(D1148="","",(VLOOKUP(D1148,'ENTER your residents names, etc'!$B$7:$C$256,2,FALSE)))</f>
        <v/>
      </c>
      <c r="F1148" s="115"/>
      <c r="G1148" s="116" t="str">
        <f t="shared" si="93"/>
        <v/>
      </c>
      <c r="H1148" s="117" t="str">
        <f t="shared" si="89"/>
        <v/>
      </c>
      <c r="I1148" s="118" t="str">
        <f t="shared" si="92"/>
        <v/>
      </c>
      <c r="J1148" s="119" t="str">
        <f>IF('Falls Diary'!F1148="","",IF(AND('Falls Diary'!F1148&gt;=Graphs!$C$13,'Falls Diary'!F1148&lt;=Graphs!$C$14),"yes","no"))</f>
        <v/>
      </c>
      <c r="K1148" s="119" t="str">
        <f>IF('Falls Diary'!F1148="","",(IF(Graphs!$C$15="all","yes",(IF(Graphs!$C$15=Table6[[#This Row],[Resident''s name]],"yes","no")))))</f>
        <v/>
      </c>
      <c r="L1148" s="119" t="str">
        <f t="shared" si="90"/>
        <v/>
      </c>
      <c r="M1148" s="120"/>
      <c r="N1148" s="121" t="str">
        <f t="shared" si="91"/>
        <v/>
      </c>
      <c r="O1148" s="113"/>
      <c r="P1148" s="128"/>
      <c r="Q1148" s="125"/>
      <c r="R1148" s="83"/>
      <c r="S1148" s="125"/>
      <c r="T1148" s="83"/>
      <c r="U1148" s="83"/>
      <c r="V1148" s="83"/>
      <c r="W1148" s="125"/>
      <c r="X1148" s="63"/>
      <c r="Y1148" s="125"/>
      <c r="Z1148" s="125"/>
      <c r="AA1148" s="126"/>
    </row>
    <row r="1149" spans="1:27">
      <c r="A1149" s="112"/>
      <c r="B1149" s="83"/>
      <c r="C1149" s="83"/>
      <c r="D1149" s="191" t="s">
        <v>150</v>
      </c>
      <c r="E1149" s="114" t="str">
        <f>IF(D1149="","",(VLOOKUP(D1149,'ENTER your residents names, etc'!$B$7:$C$256,2,FALSE)))</f>
        <v/>
      </c>
      <c r="F1149" s="115"/>
      <c r="G1149" s="116" t="str">
        <f t="shared" si="93"/>
        <v/>
      </c>
      <c r="H1149" s="117" t="str">
        <f t="shared" si="89"/>
        <v/>
      </c>
      <c r="I1149" s="118" t="str">
        <f t="shared" si="92"/>
        <v/>
      </c>
      <c r="J1149" s="119" t="str">
        <f>IF('Falls Diary'!F1149="","",IF(AND('Falls Diary'!F1149&gt;=Graphs!$C$13,'Falls Diary'!F1149&lt;=Graphs!$C$14),"yes","no"))</f>
        <v/>
      </c>
      <c r="K1149" s="119" t="str">
        <f>IF('Falls Diary'!F1149="","",(IF(Graphs!$C$15="all","yes",(IF(Graphs!$C$15=Table6[[#This Row],[Resident''s name]],"yes","no")))))</f>
        <v/>
      </c>
      <c r="L1149" s="119" t="str">
        <f t="shared" si="90"/>
        <v/>
      </c>
      <c r="M1149" s="120"/>
      <c r="N1149" s="121" t="str">
        <f t="shared" si="91"/>
        <v/>
      </c>
      <c r="O1149" s="113"/>
      <c r="P1149" s="128"/>
      <c r="Q1149" s="125"/>
      <c r="R1149" s="83"/>
      <c r="S1149" s="125"/>
      <c r="T1149" s="83"/>
      <c r="U1149" s="83"/>
      <c r="V1149" s="83"/>
      <c r="W1149" s="125"/>
      <c r="X1149" s="63"/>
      <c r="Y1149" s="125"/>
      <c r="Z1149" s="125"/>
      <c r="AA1149" s="126"/>
    </row>
    <row r="1150" spans="1:27">
      <c r="A1150" s="112"/>
      <c r="B1150" s="83"/>
      <c r="C1150" s="83"/>
      <c r="D1150" s="191" t="s">
        <v>150</v>
      </c>
      <c r="E1150" s="114" t="str">
        <f>IF(D1150="","",(VLOOKUP(D1150,'ENTER your residents names, etc'!$B$7:$C$256,2,FALSE)))</f>
        <v/>
      </c>
      <c r="F1150" s="115"/>
      <c r="G1150" s="116" t="str">
        <f t="shared" si="93"/>
        <v/>
      </c>
      <c r="H1150" s="117" t="str">
        <f t="shared" si="89"/>
        <v/>
      </c>
      <c r="I1150" s="118" t="str">
        <f t="shared" si="92"/>
        <v/>
      </c>
      <c r="J1150" s="119" t="str">
        <f>IF('Falls Diary'!F1150="","",IF(AND('Falls Diary'!F1150&gt;=Graphs!$C$13,'Falls Diary'!F1150&lt;=Graphs!$C$14),"yes","no"))</f>
        <v/>
      </c>
      <c r="K1150" s="119" t="str">
        <f>IF('Falls Diary'!F1150="","",(IF(Graphs!$C$15="all","yes",(IF(Graphs!$C$15=Table6[[#This Row],[Resident''s name]],"yes","no")))))</f>
        <v/>
      </c>
      <c r="L1150" s="119" t="str">
        <f t="shared" si="90"/>
        <v/>
      </c>
      <c r="M1150" s="120"/>
      <c r="N1150" s="121" t="str">
        <f t="shared" si="91"/>
        <v/>
      </c>
      <c r="O1150" s="113"/>
      <c r="P1150" s="128"/>
      <c r="Q1150" s="125"/>
      <c r="R1150" s="83"/>
      <c r="S1150" s="125"/>
      <c r="T1150" s="83"/>
      <c r="U1150" s="83"/>
      <c r="V1150" s="83"/>
      <c r="W1150" s="125"/>
      <c r="X1150" s="63"/>
      <c r="Y1150" s="125"/>
      <c r="Z1150" s="125"/>
      <c r="AA1150" s="126"/>
    </row>
    <row r="1151" spans="1:27">
      <c r="A1151" s="112"/>
      <c r="B1151" s="83"/>
      <c r="C1151" s="83"/>
      <c r="D1151" s="191" t="s">
        <v>150</v>
      </c>
      <c r="E1151" s="114" t="str">
        <f>IF(D1151="","",(VLOOKUP(D1151,'ENTER your residents names, etc'!$B$7:$C$256,2,FALSE)))</f>
        <v/>
      </c>
      <c r="F1151" s="115"/>
      <c r="G1151" s="116" t="str">
        <f t="shared" si="93"/>
        <v/>
      </c>
      <c r="H1151" s="117" t="str">
        <f t="shared" si="89"/>
        <v/>
      </c>
      <c r="I1151" s="118" t="str">
        <f t="shared" si="92"/>
        <v/>
      </c>
      <c r="J1151" s="119" t="str">
        <f>IF('Falls Diary'!F1151="","",IF(AND('Falls Diary'!F1151&gt;=Graphs!$C$13,'Falls Diary'!F1151&lt;=Graphs!$C$14),"yes","no"))</f>
        <v/>
      </c>
      <c r="K1151" s="119" t="str">
        <f>IF('Falls Diary'!F1151="","",(IF(Graphs!$C$15="all","yes",(IF(Graphs!$C$15=Table6[[#This Row],[Resident''s name]],"yes","no")))))</f>
        <v/>
      </c>
      <c r="L1151" s="119" t="str">
        <f t="shared" si="90"/>
        <v/>
      </c>
      <c r="M1151" s="120"/>
      <c r="N1151" s="121" t="str">
        <f t="shared" si="91"/>
        <v/>
      </c>
      <c r="O1151" s="113"/>
      <c r="P1151" s="128"/>
      <c r="Q1151" s="125"/>
      <c r="R1151" s="83"/>
      <c r="S1151" s="125"/>
      <c r="T1151" s="83"/>
      <c r="U1151" s="83"/>
      <c r="V1151" s="83"/>
      <c r="W1151" s="125"/>
      <c r="X1151" s="63"/>
      <c r="Y1151" s="125"/>
      <c r="Z1151" s="125"/>
      <c r="AA1151" s="126"/>
    </row>
    <row r="1152" spans="1:27">
      <c r="A1152" s="112"/>
      <c r="B1152" s="83"/>
      <c r="C1152" s="83"/>
      <c r="D1152" s="191" t="s">
        <v>150</v>
      </c>
      <c r="E1152" s="114" t="str">
        <f>IF(D1152="","",(VLOOKUP(D1152,'ENTER your residents names, etc'!$B$7:$C$256,2,FALSE)))</f>
        <v/>
      </c>
      <c r="F1152" s="115"/>
      <c r="G1152" s="116" t="str">
        <f t="shared" si="93"/>
        <v/>
      </c>
      <c r="H1152" s="117" t="str">
        <f t="shared" si="89"/>
        <v/>
      </c>
      <c r="I1152" s="118" t="str">
        <f t="shared" si="92"/>
        <v/>
      </c>
      <c r="J1152" s="119" t="str">
        <f>IF('Falls Diary'!F1152="","",IF(AND('Falls Diary'!F1152&gt;=Graphs!$C$13,'Falls Diary'!F1152&lt;=Graphs!$C$14),"yes","no"))</f>
        <v/>
      </c>
      <c r="K1152" s="119" t="str">
        <f>IF('Falls Diary'!F1152="","",(IF(Graphs!$C$15="all","yes",(IF(Graphs!$C$15=Table6[[#This Row],[Resident''s name]],"yes","no")))))</f>
        <v/>
      </c>
      <c r="L1152" s="119" t="str">
        <f t="shared" si="90"/>
        <v/>
      </c>
      <c r="M1152" s="120"/>
      <c r="N1152" s="121" t="str">
        <f t="shared" si="91"/>
        <v/>
      </c>
      <c r="O1152" s="113"/>
      <c r="P1152" s="128"/>
      <c r="Q1152" s="125"/>
      <c r="R1152" s="83"/>
      <c r="S1152" s="125"/>
      <c r="T1152" s="83"/>
      <c r="U1152" s="83"/>
      <c r="V1152" s="83"/>
      <c r="W1152" s="125"/>
      <c r="X1152" s="63"/>
      <c r="Y1152" s="125"/>
      <c r="Z1152" s="125"/>
      <c r="AA1152" s="126"/>
    </row>
    <row r="1153" spans="1:27">
      <c r="A1153" s="112"/>
      <c r="B1153" s="83"/>
      <c r="C1153" s="83"/>
      <c r="D1153" s="191" t="s">
        <v>150</v>
      </c>
      <c r="E1153" s="114" t="str">
        <f>IF(D1153="","",(VLOOKUP(D1153,'ENTER your residents names, etc'!$B$7:$C$256,2,FALSE)))</f>
        <v/>
      </c>
      <c r="F1153" s="115"/>
      <c r="G1153" s="116" t="str">
        <f t="shared" si="93"/>
        <v/>
      </c>
      <c r="H1153" s="117" t="str">
        <f t="shared" si="89"/>
        <v/>
      </c>
      <c r="I1153" s="118" t="str">
        <f t="shared" si="92"/>
        <v/>
      </c>
      <c r="J1153" s="119" t="str">
        <f>IF('Falls Diary'!F1153="","",IF(AND('Falls Diary'!F1153&gt;=Graphs!$C$13,'Falls Diary'!F1153&lt;=Graphs!$C$14),"yes","no"))</f>
        <v/>
      </c>
      <c r="K1153" s="119" t="str">
        <f>IF('Falls Diary'!F1153="","",(IF(Graphs!$C$15="all","yes",(IF(Graphs!$C$15=Table6[[#This Row],[Resident''s name]],"yes","no")))))</f>
        <v/>
      </c>
      <c r="L1153" s="119" t="str">
        <f t="shared" si="90"/>
        <v/>
      </c>
      <c r="M1153" s="120"/>
      <c r="N1153" s="121" t="str">
        <f t="shared" si="91"/>
        <v/>
      </c>
      <c r="O1153" s="113"/>
      <c r="P1153" s="128"/>
      <c r="Q1153" s="125"/>
      <c r="R1153" s="83"/>
      <c r="S1153" s="125"/>
      <c r="T1153" s="83"/>
      <c r="U1153" s="83"/>
      <c r="V1153" s="83"/>
      <c r="W1153" s="125"/>
      <c r="X1153" s="63"/>
      <c r="Y1153" s="125"/>
      <c r="Z1153" s="125"/>
      <c r="AA1153" s="126"/>
    </row>
    <row r="1154" spans="1:27">
      <c r="A1154" s="112"/>
      <c r="B1154" s="83"/>
      <c r="C1154" s="83"/>
      <c r="D1154" s="191" t="s">
        <v>150</v>
      </c>
      <c r="E1154" s="114" t="str">
        <f>IF(D1154="","",(VLOOKUP(D1154,'ENTER your residents names, etc'!$B$7:$C$256,2,FALSE)))</f>
        <v/>
      </c>
      <c r="F1154" s="115"/>
      <c r="G1154" s="116" t="str">
        <f t="shared" si="93"/>
        <v/>
      </c>
      <c r="H1154" s="117" t="str">
        <f t="shared" ref="H1154:H1193" si="94">IF(F1154="","",F1154-WEEKDAY(F1154,3))</f>
        <v/>
      </c>
      <c r="I1154" s="118" t="str">
        <f t="shared" si="92"/>
        <v/>
      </c>
      <c r="J1154" s="119" t="str">
        <f>IF('Falls Diary'!F1154="","",IF(AND('Falls Diary'!F1154&gt;=Graphs!$C$13,'Falls Diary'!F1154&lt;=Graphs!$C$14),"yes","no"))</f>
        <v/>
      </c>
      <c r="K1154" s="119" t="str">
        <f>IF('Falls Diary'!F1154="","",(IF(Graphs!$C$15="all","yes",(IF(Graphs!$C$15=Table6[[#This Row],[Resident''s name]],"yes","no")))))</f>
        <v/>
      </c>
      <c r="L1154" s="119" t="str">
        <f t="shared" ref="L1154:L1193" si="95">IF(J1154="","",IF(AND(J1154="yes",K1154="yes"), "yes", "no"))</f>
        <v/>
      </c>
      <c r="M1154" s="120"/>
      <c r="N1154" s="121" t="str">
        <f t="shared" ref="N1154:N1193" si="96">IF(M1154="","",IF(AND($AF$22&lt;=M1154,M1154&lt;$AG$22),$AH$22,IF(AND($AF$24&lt;=M1154,M1154&lt;$AG$24),$AH$24,IF(AND($AF$26&lt;=M1154,M1154&lt;$AG$26),$AH$26,IF(AND($AF$28&lt;=M1154,M1154&lt;$AG$28),$AH$28,IF(AND($AF$30&lt;=M1154,M1154&lt;$AG$30),$AH$30,0))))))</f>
        <v/>
      </c>
      <c r="O1154" s="113"/>
      <c r="P1154" s="128"/>
      <c r="Q1154" s="125"/>
      <c r="R1154" s="83"/>
      <c r="S1154" s="125"/>
      <c r="T1154" s="83"/>
      <c r="U1154" s="83"/>
      <c r="V1154" s="83"/>
      <c r="W1154" s="125"/>
      <c r="X1154" s="63"/>
      <c r="Y1154" s="125"/>
      <c r="Z1154" s="125"/>
      <c r="AA1154" s="126"/>
    </row>
    <row r="1155" spans="1:27">
      <c r="A1155" s="112"/>
      <c r="B1155" s="83"/>
      <c r="C1155" s="83"/>
      <c r="D1155" s="191" t="s">
        <v>150</v>
      </c>
      <c r="E1155" s="114" t="str">
        <f>IF(D1155="","",(VLOOKUP(D1155,'ENTER your residents names, etc'!$B$7:$C$256,2,FALSE)))</f>
        <v/>
      </c>
      <c r="F1155" s="115"/>
      <c r="G1155" s="116" t="str">
        <f t="shared" si="93"/>
        <v/>
      </c>
      <c r="H1155" s="117" t="str">
        <f t="shared" si="94"/>
        <v/>
      </c>
      <c r="I1155" s="118" t="str">
        <f t="shared" ref="I1155:I1193" si="97">IF(F1155="","",DATE(YEAR(F1155),MONTH(F1155),1))</f>
        <v/>
      </c>
      <c r="J1155" s="119" t="str">
        <f>IF('Falls Diary'!F1155="","",IF(AND('Falls Diary'!F1155&gt;=Graphs!$C$13,'Falls Diary'!F1155&lt;=Graphs!$C$14),"yes","no"))</f>
        <v/>
      </c>
      <c r="K1155" s="119" t="str">
        <f>IF('Falls Diary'!F1155="","",(IF(Graphs!$C$15="all","yes",(IF(Graphs!$C$15=Table6[[#This Row],[Resident''s name]],"yes","no")))))</f>
        <v/>
      </c>
      <c r="L1155" s="119" t="str">
        <f t="shared" si="95"/>
        <v/>
      </c>
      <c r="M1155" s="120"/>
      <c r="N1155" s="121" t="str">
        <f t="shared" si="96"/>
        <v/>
      </c>
      <c r="O1155" s="113"/>
      <c r="P1155" s="128"/>
      <c r="Q1155" s="125"/>
      <c r="R1155" s="83"/>
      <c r="S1155" s="125"/>
      <c r="T1155" s="83"/>
      <c r="U1155" s="83"/>
      <c r="V1155" s="83"/>
      <c r="W1155" s="125"/>
      <c r="X1155" s="63"/>
      <c r="Y1155" s="125"/>
      <c r="Z1155" s="125"/>
      <c r="AA1155" s="126"/>
    </row>
    <row r="1156" spans="1:27">
      <c r="A1156" s="112"/>
      <c r="B1156" s="83"/>
      <c r="C1156" s="83"/>
      <c r="D1156" s="191" t="s">
        <v>150</v>
      </c>
      <c r="E1156" s="114" t="str">
        <f>IF(D1156="","",(VLOOKUP(D1156,'ENTER your residents names, etc'!$B$7:$C$256,2,FALSE)))</f>
        <v/>
      </c>
      <c r="F1156" s="115"/>
      <c r="G1156" s="116" t="str">
        <f t="shared" si="93"/>
        <v/>
      </c>
      <c r="H1156" s="117" t="str">
        <f t="shared" si="94"/>
        <v/>
      </c>
      <c r="I1156" s="118" t="str">
        <f t="shared" si="97"/>
        <v/>
      </c>
      <c r="J1156" s="119" t="str">
        <f>IF('Falls Diary'!F1156="","",IF(AND('Falls Diary'!F1156&gt;=Graphs!$C$13,'Falls Diary'!F1156&lt;=Graphs!$C$14),"yes","no"))</f>
        <v/>
      </c>
      <c r="K1156" s="119" t="str">
        <f>IF('Falls Diary'!F1156="","",(IF(Graphs!$C$15="all","yes",(IF(Graphs!$C$15=Table6[[#This Row],[Resident''s name]],"yes","no")))))</f>
        <v/>
      </c>
      <c r="L1156" s="119" t="str">
        <f t="shared" si="95"/>
        <v/>
      </c>
      <c r="M1156" s="120"/>
      <c r="N1156" s="121" t="str">
        <f t="shared" si="96"/>
        <v/>
      </c>
      <c r="O1156" s="113"/>
      <c r="P1156" s="128"/>
      <c r="Q1156" s="125"/>
      <c r="R1156" s="83"/>
      <c r="S1156" s="125"/>
      <c r="T1156" s="83"/>
      <c r="U1156" s="83"/>
      <c r="V1156" s="83"/>
      <c r="W1156" s="125"/>
      <c r="X1156" s="63"/>
      <c r="Y1156" s="125"/>
      <c r="Z1156" s="125"/>
      <c r="AA1156" s="126"/>
    </row>
    <row r="1157" spans="1:27">
      <c r="A1157" s="112"/>
      <c r="B1157" s="83"/>
      <c r="C1157" s="83"/>
      <c r="D1157" s="191" t="s">
        <v>150</v>
      </c>
      <c r="E1157" s="114" t="str">
        <f>IF(D1157="","",(VLOOKUP(D1157,'ENTER your residents names, etc'!$B$7:$C$256,2,FALSE)))</f>
        <v/>
      </c>
      <c r="F1157" s="115"/>
      <c r="G1157" s="116" t="str">
        <f t="shared" si="93"/>
        <v/>
      </c>
      <c r="H1157" s="117" t="str">
        <f t="shared" si="94"/>
        <v/>
      </c>
      <c r="I1157" s="118" t="str">
        <f t="shared" si="97"/>
        <v/>
      </c>
      <c r="J1157" s="119" t="str">
        <f>IF('Falls Diary'!F1157="","",IF(AND('Falls Diary'!F1157&gt;=Graphs!$C$13,'Falls Diary'!F1157&lt;=Graphs!$C$14),"yes","no"))</f>
        <v/>
      </c>
      <c r="K1157" s="119" t="str">
        <f>IF('Falls Diary'!F1157="","",(IF(Graphs!$C$15="all","yes",(IF(Graphs!$C$15=Table6[[#This Row],[Resident''s name]],"yes","no")))))</f>
        <v/>
      </c>
      <c r="L1157" s="119" t="str">
        <f t="shared" si="95"/>
        <v/>
      </c>
      <c r="M1157" s="120"/>
      <c r="N1157" s="121" t="str">
        <f t="shared" si="96"/>
        <v/>
      </c>
      <c r="O1157" s="113"/>
      <c r="P1157" s="128"/>
      <c r="Q1157" s="125"/>
      <c r="R1157" s="83"/>
      <c r="S1157" s="125"/>
      <c r="T1157" s="83"/>
      <c r="U1157" s="83"/>
      <c r="V1157" s="83"/>
      <c r="W1157" s="125"/>
      <c r="X1157" s="63"/>
      <c r="Y1157" s="125"/>
      <c r="Z1157" s="125"/>
      <c r="AA1157" s="126"/>
    </row>
    <row r="1158" spans="1:27">
      <c r="A1158" s="112"/>
      <c r="B1158" s="83"/>
      <c r="C1158" s="83"/>
      <c r="D1158" s="191" t="s">
        <v>150</v>
      </c>
      <c r="E1158" s="114" t="str">
        <f>IF(D1158="","",(VLOOKUP(D1158,'ENTER your residents names, etc'!$B$7:$C$256,2,FALSE)))</f>
        <v/>
      </c>
      <c r="F1158" s="115"/>
      <c r="G1158" s="116" t="str">
        <f t="shared" si="93"/>
        <v/>
      </c>
      <c r="H1158" s="117" t="str">
        <f t="shared" si="94"/>
        <v/>
      </c>
      <c r="I1158" s="118" t="str">
        <f t="shared" si="97"/>
        <v/>
      </c>
      <c r="J1158" s="119" t="str">
        <f>IF('Falls Diary'!F1158="","",IF(AND('Falls Diary'!F1158&gt;=Graphs!$C$13,'Falls Diary'!F1158&lt;=Graphs!$C$14),"yes","no"))</f>
        <v/>
      </c>
      <c r="K1158" s="119" t="str">
        <f>IF('Falls Diary'!F1158="","",(IF(Graphs!$C$15="all","yes",(IF(Graphs!$C$15=Table6[[#This Row],[Resident''s name]],"yes","no")))))</f>
        <v/>
      </c>
      <c r="L1158" s="119" t="str">
        <f t="shared" si="95"/>
        <v/>
      </c>
      <c r="M1158" s="120"/>
      <c r="N1158" s="121" t="str">
        <f t="shared" si="96"/>
        <v/>
      </c>
      <c r="O1158" s="113"/>
      <c r="P1158" s="128"/>
      <c r="Q1158" s="125"/>
      <c r="R1158" s="83"/>
      <c r="S1158" s="125"/>
      <c r="T1158" s="83"/>
      <c r="U1158" s="83"/>
      <c r="V1158" s="83"/>
      <c r="W1158" s="125"/>
      <c r="X1158" s="63"/>
      <c r="Y1158" s="125"/>
      <c r="Z1158" s="125"/>
      <c r="AA1158" s="126"/>
    </row>
    <row r="1159" spans="1:27">
      <c r="A1159" s="112"/>
      <c r="B1159" s="83"/>
      <c r="C1159" s="83"/>
      <c r="D1159" s="191" t="s">
        <v>150</v>
      </c>
      <c r="E1159" s="114" t="str">
        <f>IF(D1159="","",(VLOOKUP(D1159,'ENTER your residents names, etc'!$B$7:$C$256,2,FALSE)))</f>
        <v/>
      </c>
      <c r="F1159" s="115"/>
      <c r="G1159" s="116" t="str">
        <f t="shared" si="93"/>
        <v/>
      </c>
      <c r="H1159" s="117" t="str">
        <f t="shared" si="94"/>
        <v/>
      </c>
      <c r="I1159" s="118" t="str">
        <f t="shared" si="97"/>
        <v/>
      </c>
      <c r="J1159" s="119" t="str">
        <f>IF('Falls Diary'!F1159="","",IF(AND('Falls Diary'!F1159&gt;=Graphs!$C$13,'Falls Diary'!F1159&lt;=Graphs!$C$14),"yes","no"))</f>
        <v/>
      </c>
      <c r="K1159" s="119" t="str">
        <f>IF('Falls Diary'!F1159="","",(IF(Graphs!$C$15="all","yes",(IF(Graphs!$C$15=Table6[[#This Row],[Resident''s name]],"yes","no")))))</f>
        <v/>
      </c>
      <c r="L1159" s="119" t="str">
        <f t="shared" si="95"/>
        <v/>
      </c>
      <c r="M1159" s="120"/>
      <c r="N1159" s="121" t="str">
        <f t="shared" si="96"/>
        <v/>
      </c>
      <c r="O1159" s="113"/>
      <c r="P1159" s="128"/>
      <c r="Q1159" s="125"/>
      <c r="R1159" s="83"/>
      <c r="S1159" s="125"/>
      <c r="T1159" s="83"/>
      <c r="U1159" s="83"/>
      <c r="V1159" s="83"/>
      <c r="W1159" s="125"/>
      <c r="X1159" s="63"/>
      <c r="Y1159" s="125"/>
      <c r="Z1159" s="125"/>
      <c r="AA1159" s="126"/>
    </row>
    <row r="1160" spans="1:27">
      <c r="A1160" s="112"/>
      <c r="B1160" s="83"/>
      <c r="C1160" s="83"/>
      <c r="D1160" s="191" t="s">
        <v>150</v>
      </c>
      <c r="E1160" s="114" t="str">
        <f>IF(D1160="","",(VLOOKUP(D1160,'ENTER your residents names, etc'!$B$7:$C$256,2,FALSE)))</f>
        <v/>
      </c>
      <c r="F1160" s="115"/>
      <c r="G1160" s="116" t="str">
        <f t="shared" si="93"/>
        <v/>
      </c>
      <c r="H1160" s="117" t="str">
        <f t="shared" si="94"/>
        <v/>
      </c>
      <c r="I1160" s="118" t="str">
        <f t="shared" si="97"/>
        <v/>
      </c>
      <c r="J1160" s="119" t="str">
        <f>IF('Falls Diary'!F1160="","",IF(AND('Falls Diary'!F1160&gt;=Graphs!$C$13,'Falls Diary'!F1160&lt;=Graphs!$C$14),"yes","no"))</f>
        <v/>
      </c>
      <c r="K1160" s="119" t="str">
        <f>IF('Falls Diary'!F1160="","",(IF(Graphs!$C$15="all","yes",(IF(Graphs!$C$15=Table6[[#This Row],[Resident''s name]],"yes","no")))))</f>
        <v/>
      </c>
      <c r="L1160" s="119" t="str">
        <f t="shared" si="95"/>
        <v/>
      </c>
      <c r="M1160" s="120"/>
      <c r="N1160" s="121" t="str">
        <f t="shared" si="96"/>
        <v/>
      </c>
      <c r="O1160" s="113"/>
      <c r="P1160" s="128"/>
      <c r="Q1160" s="125"/>
      <c r="R1160" s="83"/>
      <c r="S1160" s="125"/>
      <c r="T1160" s="83"/>
      <c r="U1160" s="83"/>
      <c r="V1160" s="83"/>
      <c r="W1160" s="125"/>
      <c r="X1160" s="63"/>
      <c r="Y1160" s="125"/>
      <c r="Z1160" s="125"/>
      <c r="AA1160" s="126"/>
    </row>
    <row r="1161" spans="1:27">
      <c r="A1161" s="112"/>
      <c r="B1161" s="83"/>
      <c r="C1161" s="83"/>
      <c r="D1161" s="191" t="s">
        <v>150</v>
      </c>
      <c r="E1161" s="114" t="str">
        <f>IF(D1161="","",(VLOOKUP(D1161,'ENTER your residents names, etc'!$B$7:$C$256,2,FALSE)))</f>
        <v/>
      </c>
      <c r="F1161" s="115"/>
      <c r="G1161" s="116" t="str">
        <f t="shared" si="93"/>
        <v/>
      </c>
      <c r="H1161" s="117" t="str">
        <f t="shared" si="94"/>
        <v/>
      </c>
      <c r="I1161" s="118" t="str">
        <f t="shared" si="97"/>
        <v/>
      </c>
      <c r="J1161" s="119" t="str">
        <f>IF('Falls Diary'!F1161="","",IF(AND('Falls Diary'!F1161&gt;=Graphs!$C$13,'Falls Diary'!F1161&lt;=Graphs!$C$14),"yes","no"))</f>
        <v/>
      </c>
      <c r="K1161" s="119" t="str">
        <f>IF('Falls Diary'!F1161="","",(IF(Graphs!$C$15="all","yes",(IF(Graphs!$C$15=Table6[[#This Row],[Resident''s name]],"yes","no")))))</f>
        <v/>
      </c>
      <c r="L1161" s="119" t="str">
        <f t="shared" si="95"/>
        <v/>
      </c>
      <c r="M1161" s="120"/>
      <c r="N1161" s="121" t="str">
        <f t="shared" si="96"/>
        <v/>
      </c>
      <c r="O1161" s="113"/>
      <c r="P1161" s="128"/>
      <c r="Q1161" s="125"/>
      <c r="R1161" s="83"/>
      <c r="S1161" s="125"/>
      <c r="T1161" s="83"/>
      <c r="U1161" s="83"/>
      <c r="V1161" s="83"/>
      <c r="W1161" s="125"/>
      <c r="X1161" s="63"/>
      <c r="Y1161" s="125"/>
      <c r="Z1161" s="125"/>
      <c r="AA1161" s="126"/>
    </row>
    <row r="1162" spans="1:27">
      <c r="A1162" s="112"/>
      <c r="B1162" s="83"/>
      <c r="C1162" s="83"/>
      <c r="D1162" s="191" t="s">
        <v>150</v>
      </c>
      <c r="E1162" s="114" t="str">
        <f>IF(D1162="","",(VLOOKUP(D1162,'ENTER your residents names, etc'!$B$7:$C$256,2,FALSE)))</f>
        <v/>
      </c>
      <c r="F1162" s="115"/>
      <c r="G1162" s="116" t="str">
        <f t="shared" si="93"/>
        <v/>
      </c>
      <c r="H1162" s="117" t="str">
        <f t="shared" si="94"/>
        <v/>
      </c>
      <c r="I1162" s="118" t="str">
        <f t="shared" si="97"/>
        <v/>
      </c>
      <c r="J1162" s="119" t="str">
        <f>IF('Falls Diary'!F1162="","",IF(AND('Falls Diary'!F1162&gt;=Graphs!$C$13,'Falls Diary'!F1162&lt;=Graphs!$C$14),"yes","no"))</f>
        <v/>
      </c>
      <c r="K1162" s="119" t="str">
        <f>IF('Falls Diary'!F1162="","",(IF(Graphs!$C$15="all","yes",(IF(Graphs!$C$15=Table6[[#This Row],[Resident''s name]],"yes","no")))))</f>
        <v/>
      </c>
      <c r="L1162" s="119" t="str">
        <f t="shared" si="95"/>
        <v/>
      </c>
      <c r="M1162" s="120"/>
      <c r="N1162" s="121" t="str">
        <f t="shared" si="96"/>
        <v/>
      </c>
      <c r="O1162" s="113"/>
      <c r="P1162" s="128"/>
      <c r="Q1162" s="125"/>
      <c r="R1162" s="83"/>
      <c r="S1162" s="125"/>
      <c r="T1162" s="83"/>
      <c r="U1162" s="83"/>
      <c r="V1162" s="83"/>
      <c r="W1162" s="125"/>
      <c r="X1162" s="63"/>
      <c r="Y1162" s="125"/>
      <c r="Z1162" s="125"/>
      <c r="AA1162" s="126"/>
    </row>
    <row r="1163" spans="1:27">
      <c r="A1163" s="112"/>
      <c r="B1163" s="83"/>
      <c r="C1163" s="83"/>
      <c r="D1163" s="191" t="s">
        <v>150</v>
      </c>
      <c r="E1163" s="114" t="str">
        <f>IF(D1163="","",(VLOOKUP(D1163,'ENTER your residents names, etc'!$B$7:$C$256,2,FALSE)))</f>
        <v/>
      </c>
      <c r="F1163" s="115"/>
      <c r="G1163" s="116" t="str">
        <f t="shared" si="93"/>
        <v/>
      </c>
      <c r="H1163" s="117" t="str">
        <f t="shared" si="94"/>
        <v/>
      </c>
      <c r="I1163" s="118" t="str">
        <f t="shared" si="97"/>
        <v/>
      </c>
      <c r="J1163" s="119" t="str">
        <f>IF('Falls Diary'!F1163="","",IF(AND('Falls Diary'!F1163&gt;=Graphs!$C$13,'Falls Diary'!F1163&lt;=Graphs!$C$14),"yes","no"))</f>
        <v/>
      </c>
      <c r="K1163" s="119" t="str">
        <f>IF('Falls Diary'!F1163="","",(IF(Graphs!$C$15="all","yes",(IF(Graphs!$C$15=Table6[[#This Row],[Resident''s name]],"yes","no")))))</f>
        <v/>
      </c>
      <c r="L1163" s="119" t="str">
        <f t="shared" si="95"/>
        <v/>
      </c>
      <c r="M1163" s="120"/>
      <c r="N1163" s="121" t="str">
        <f t="shared" si="96"/>
        <v/>
      </c>
      <c r="O1163" s="113"/>
      <c r="P1163" s="128"/>
      <c r="Q1163" s="125"/>
      <c r="R1163" s="83"/>
      <c r="S1163" s="125"/>
      <c r="T1163" s="83"/>
      <c r="U1163" s="83"/>
      <c r="V1163" s="83"/>
      <c r="W1163" s="125"/>
      <c r="X1163" s="63"/>
      <c r="Y1163" s="125"/>
      <c r="Z1163" s="125"/>
      <c r="AA1163" s="126"/>
    </row>
    <row r="1164" spans="1:27">
      <c r="A1164" s="112"/>
      <c r="B1164" s="83"/>
      <c r="C1164" s="83"/>
      <c r="D1164" s="191" t="s">
        <v>150</v>
      </c>
      <c r="E1164" s="114" t="str">
        <f>IF(D1164="","",(VLOOKUP(D1164,'ENTER your residents names, etc'!$B$7:$C$256,2,FALSE)))</f>
        <v/>
      </c>
      <c r="F1164" s="115"/>
      <c r="G1164" s="116" t="str">
        <f t="shared" si="93"/>
        <v/>
      </c>
      <c r="H1164" s="117" t="str">
        <f t="shared" si="94"/>
        <v/>
      </c>
      <c r="I1164" s="118" t="str">
        <f t="shared" si="97"/>
        <v/>
      </c>
      <c r="J1164" s="119" t="str">
        <f>IF('Falls Diary'!F1164="","",IF(AND('Falls Diary'!F1164&gt;=Graphs!$C$13,'Falls Diary'!F1164&lt;=Graphs!$C$14),"yes","no"))</f>
        <v/>
      </c>
      <c r="K1164" s="119" t="str">
        <f>IF('Falls Diary'!F1164="","",(IF(Graphs!$C$15="all","yes",(IF(Graphs!$C$15=Table6[[#This Row],[Resident''s name]],"yes","no")))))</f>
        <v/>
      </c>
      <c r="L1164" s="119" t="str">
        <f t="shared" si="95"/>
        <v/>
      </c>
      <c r="M1164" s="120"/>
      <c r="N1164" s="121" t="str">
        <f t="shared" si="96"/>
        <v/>
      </c>
      <c r="O1164" s="113"/>
      <c r="P1164" s="128"/>
      <c r="Q1164" s="125"/>
      <c r="R1164" s="83"/>
      <c r="S1164" s="125"/>
      <c r="T1164" s="83"/>
      <c r="U1164" s="83"/>
      <c r="V1164" s="83"/>
      <c r="W1164" s="125"/>
      <c r="X1164" s="63"/>
      <c r="Y1164" s="125"/>
      <c r="Z1164" s="125"/>
      <c r="AA1164" s="126"/>
    </row>
    <row r="1165" spans="1:27">
      <c r="A1165" s="112"/>
      <c r="B1165" s="83"/>
      <c r="C1165" s="83"/>
      <c r="D1165" s="191" t="s">
        <v>150</v>
      </c>
      <c r="E1165" s="114" t="str">
        <f>IF(D1165="","",(VLOOKUP(D1165,'ENTER your residents names, etc'!$B$7:$C$256,2,FALSE)))</f>
        <v/>
      </c>
      <c r="F1165" s="115"/>
      <c r="G1165" s="116" t="str">
        <f t="shared" si="93"/>
        <v/>
      </c>
      <c r="H1165" s="117" t="str">
        <f t="shared" si="94"/>
        <v/>
      </c>
      <c r="I1165" s="118" t="str">
        <f t="shared" si="97"/>
        <v/>
      </c>
      <c r="J1165" s="119" t="str">
        <f>IF('Falls Diary'!F1165="","",IF(AND('Falls Diary'!F1165&gt;=Graphs!$C$13,'Falls Diary'!F1165&lt;=Graphs!$C$14),"yes","no"))</f>
        <v/>
      </c>
      <c r="K1165" s="119" t="str">
        <f>IF('Falls Diary'!F1165="","",(IF(Graphs!$C$15="all","yes",(IF(Graphs!$C$15=Table6[[#This Row],[Resident''s name]],"yes","no")))))</f>
        <v/>
      </c>
      <c r="L1165" s="119" t="str">
        <f t="shared" si="95"/>
        <v/>
      </c>
      <c r="M1165" s="120"/>
      <c r="N1165" s="121" t="str">
        <f t="shared" si="96"/>
        <v/>
      </c>
      <c r="O1165" s="113"/>
      <c r="P1165" s="128"/>
      <c r="Q1165" s="125"/>
      <c r="R1165" s="83"/>
      <c r="S1165" s="125"/>
      <c r="T1165" s="83"/>
      <c r="U1165" s="83"/>
      <c r="V1165" s="83"/>
      <c r="W1165" s="125"/>
      <c r="X1165" s="63"/>
      <c r="Y1165" s="125"/>
      <c r="Z1165" s="125"/>
      <c r="AA1165" s="126"/>
    </row>
    <row r="1166" spans="1:27">
      <c r="A1166" s="112"/>
      <c r="B1166" s="83"/>
      <c r="C1166" s="83"/>
      <c r="D1166" s="191" t="s">
        <v>150</v>
      </c>
      <c r="E1166" s="114" t="str">
        <f>IF(D1166="","",(VLOOKUP(D1166,'ENTER your residents names, etc'!$B$7:$C$256,2,FALSE)))</f>
        <v/>
      </c>
      <c r="F1166" s="115"/>
      <c r="G1166" s="116" t="str">
        <f t="shared" si="93"/>
        <v/>
      </c>
      <c r="H1166" s="117" t="str">
        <f t="shared" si="94"/>
        <v/>
      </c>
      <c r="I1166" s="118" t="str">
        <f t="shared" si="97"/>
        <v/>
      </c>
      <c r="J1166" s="119" t="str">
        <f>IF('Falls Diary'!F1166="","",IF(AND('Falls Diary'!F1166&gt;=Graphs!$C$13,'Falls Diary'!F1166&lt;=Graphs!$C$14),"yes","no"))</f>
        <v/>
      </c>
      <c r="K1166" s="119" t="str">
        <f>IF('Falls Diary'!F1166="","",(IF(Graphs!$C$15="all","yes",(IF(Graphs!$C$15=Table6[[#This Row],[Resident''s name]],"yes","no")))))</f>
        <v/>
      </c>
      <c r="L1166" s="119" t="str">
        <f t="shared" si="95"/>
        <v/>
      </c>
      <c r="M1166" s="120"/>
      <c r="N1166" s="121" t="str">
        <f t="shared" si="96"/>
        <v/>
      </c>
      <c r="O1166" s="113"/>
      <c r="P1166" s="128"/>
      <c r="Q1166" s="125"/>
      <c r="R1166" s="83"/>
      <c r="S1166" s="125"/>
      <c r="T1166" s="83"/>
      <c r="U1166" s="83"/>
      <c r="V1166" s="83"/>
      <c r="W1166" s="125"/>
      <c r="X1166" s="63"/>
      <c r="Y1166" s="125"/>
      <c r="Z1166" s="125"/>
      <c r="AA1166" s="126"/>
    </row>
    <row r="1167" spans="1:27">
      <c r="A1167" s="112"/>
      <c r="B1167" s="83"/>
      <c r="C1167" s="83"/>
      <c r="D1167" s="191" t="s">
        <v>150</v>
      </c>
      <c r="E1167" s="114" t="str">
        <f>IF(D1167="","",(VLOOKUP(D1167,'ENTER your residents names, etc'!$B$7:$C$256,2,FALSE)))</f>
        <v/>
      </c>
      <c r="F1167" s="115"/>
      <c r="G1167" s="116" t="str">
        <f t="shared" si="93"/>
        <v/>
      </c>
      <c r="H1167" s="117" t="str">
        <f t="shared" si="94"/>
        <v/>
      </c>
      <c r="I1167" s="118" t="str">
        <f t="shared" si="97"/>
        <v/>
      </c>
      <c r="J1167" s="119" t="str">
        <f>IF('Falls Diary'!F1167="","",IF(AND('Falls Diary'!F1167&gt;=Graphs!$C$13,'Falls Diary'!F1167&lt;=Graphs!$C$14),"yes","no"))</f>
        <v/>
      </c>
      <c r="K1167" s="119" t="str">
        <f>IF('Falls Diary'!F1167="","",(IF(Graphs!$C$15="all","yes",(IF(Graphs!$C$15=Table6[[#This Row],[Resident''s name]],"yes","no")))))</f>
        <v/>
      </c>
      <c r="L1167" s="119" t="str">
        <f t="shared" si="95"/>
        <v/>
      </c>
      <c r="M1167" s="120"/>
      <c r="N1167" s="121" t="str">
        <f t="shared" si="96"/>
        <v/>
      </c>
      <c r="O1167" s="113"/>
      <c r="P1167" s="128"/>
      <c r="Q1167" s="125"/>
      <c r="R1167" s="83"/>
      <c r="S1167" s="125"/>
      <c r="T1167" s="83"/>
      <c r="U1167" s="83"/>
      <c r="V1167" s="83"/>
      <c r="W1167" s="125"/>
      <c r="X1167" s="63"/>
      <c r="Y1167" s="125"/>
      <c r="Z1167" s="125"/>
      <c r="AA1167" s="126"/>
    </row>
    <row r="1168" spans="1:27">
      <c r="A1168" s="112"/>
      <c r="B1168" s="83"/>
      <c r="C1168" s="83"/>
      <c r="D1168" s="191" t="s">
        <v>150</v>
      </c>
      <c r="E1168" s="114" t="str">
        <f>IF(D1168="","",(VLOOKUP(D1168,'ENTER your residents names, etc'!$B$7:$C$256,2,FALSE)))</f>
        <v/>
      </c>
      <c r="F1168" s="115"/>
      <c r="G1168" s="116" t="str">
        <f t="shared" si="93"/>
        <v/>
      </c>
      <c r="H1168" s="117" t="str">
        <f t="shared" si="94"/>
        <v/>
      </c>
      <c r="I1168" s="118" t="str">
        <f t="shared" si="97"/>
        <v/>
      </c>
      <c r="J1168" s="119" t="str">
        <f>IF('Falls Diary'!F1168="","",IF(AND('Falls Diary'!F1168&gt;=Graphs!$C$13,'Falls Diary'!F1168&lt;=Graphs!$C$14),"yes","no"))</f>
        <v/>
      </c>
      <c r="K1168" s="119" t="str">
        <f>IF('Falls Diary'!F1168="","",(IF(Graphs!$C$15="all","yes",(IF(Graphs!$C$15=Table6[[#This Row],[Resident''s name]],"yes","no")))))</f>
        <v/>
      </c>
      <c r="L1168" s="119" t="str">
        <f t="shared" si="95"/>
        <v/>
      </c>
      <c r="M1168" s="120"/>
      <c r="N1168" s="121" t="str">
        <f t="shared" si="96"/>
        <v/>
      </c>
      <c r="O1168" s="113"/>
      <c r="P1168" s="128"/>
      <c r="Q1168" s="125"/>
      <c r="R1168" s="83"/>
      <c r="S1168" s="125"/>
      <c r="T1168" s="83"/>
      <c r="U1168" s="83"/>
      <c r="V1168" s="83"/>
      <c r="W1168" s="125"/>
      <c r="X1168" s="63"/>
      <c r="Y1168" s="125"/>
      <c r="Z1168" s="125"/>
      <c r="AA1168" s="126"/>
    </row>
    <row r="1169" spans="1:27">
      <c r="A1169" s="112"/>
      <c r="B1169" s="83"/>
      <c r="C1169" s="83"/>
      <c r="D1169" s="191" t="s">
        <v>150</v>
      </c>
      <c r="E1169" s="114" t="str">
        <f>IF(D1169="","",(VLOOKUP(D1169,'ENTER your residents names, etc'!$B$7:$C$256,2,FALSE)))</f>
        <v/>
      </c>
      <c r="F1169" s="115"/>
      <c r="G1169" s="116" t="str">
        <f t="shared" si="93"/>
        <v/>
      </c>
      <c r="H1169" s="117" t="str">
        <f t="shared" si="94"/>
        <v/>
      </c>
      <c r="I1169" s="118" t="str">
        <f t="shared" si="97"/>
        <v/>
      </c>
      <c r="J1169" s="119" t="str">
        <f>IF('Falls Diary'!F1169="","",IF(AND('Falls Diary'!F1169&gt;=Graphs!$C$13,'Falls Diary'!F1169&lt;=Graphs!$C$14),"yes","no"))</f>
        <v/>
      </c>
      <c r="K1169" s="119" t="str">
        <f>IF('Falls Diary'!F1169="","",(IF(Graphs!$C$15="all","yes",(IF(Graphs!$C$15=Table6[[#This Row],[Resident''s name]],"yes","no")))))</f>
        <v/>
      </c>
      <c r="L1169" s="119" t="str">
        <f t="shared" si="95"/>
        <v/>
      </c>
      <c r="M1169" s="120"/>
      <c r="N1169" s="121" t="str">
        <f t="shared" si="96"/>
        <v/>
      </c>
      <c r="O1169" s="113"/>
      <c r="P1169" s="128"/>
      <c r="Q1169" s="125"/>
      <c r="R1169" s="83"/>
      <c r="S1169" s="125"/>
      <c r="T1169" s="83"/>
      <c r="U1169" s="83"/>
      <c r="V1169" s="83"/>
      <c r="W1169" s="125"/>
      <c r="X1169" s="63"/>
      <c r="Y1169" s="125"/>
      <c r="Z1169" s="125"/>
      <c r="AA1169" s="126"/>
    </row>
    <row r="1170" spans="1:27">
      <c r="A1170" s="112"/>
      <c r="B1170" s="83"/>
      <c r="C1170" s="83"/>
      <c r="D1170" s="191" t="s">
        <v>150</v>
      </c>
      <c r="E1170" s="114" t="str">
        <f>IF(D1170="","",(VLOOKUP(D1170,'ENTER your residents names, etc'!$B$7:$C$256,2,FALSE)))</f>
        <v/>
      </c>
      <c r="F1170" s="115"/>
      <c r="G1170" s="116" t="str">
        <f t="shared" si="93"/>
        <v/>
      </c>
      <c r="H1170" s="117" t="str">
        <f t="shared" si="94"/>
        <v/>
      </c>
      <c r="I1170" s="118" t="str">
        <f t="shared" si="97"/>
        <v/>
      </c>
      <c r="J1170" s="119" t="str">
        <f>IF('Falls Diary'!F1170="","",IF(AND('Falls Diary'!F1170&gt;=Graphs!$C$13,'Falls Diary'!F1170&lt;=Graphs!$C$14),"yes","no"))</f>
        <v/>
      </c>
      <c r="K1170" s="119" t="str">
        <f>IF('Falls Diary'!F1170="","",(IF(Graphs!$C$15="all","yes",(IF(Graphs!$C$15=Table6[[#This Row],[Resident''s name]],"yes","no")))))</f>
        <v/>
      </c>
      <c r="L1170" s="119" t="str">
        <f t="shared" si="95"/>
        <v/>
      </c>
      <c r="M1170" s="120"/>
      <c r="N1170" s="121" t="str">
        <f t="shared" si="96"/>
        <v/>
      </c>
      <c r="O1170" s="113"/>
      <c r="P1170" s="128"/>
      <c r="Q1170" s="125"/>
      <c r="R1170" s="83"/>
      <c r="S1170" s="125"/>
      <c r="T1170" s="83"/>
      <c r="U1170" s="83"/>
      <c r="V1170" s="83"/>
      <c r="W1170" s="125"/>
      <c r="X1170" s="63"/>
      <c r="Y1170" s="125"/>
      <c r="Z1170" s="125"/>
      <c r="AA1170" s="126"/>
    </row>
    <row r="1171" spans="1:27">
      <c r="A1171" s="112"/>
      <c r="B1171" s="83"/>
      <c r="C1171" s="83"/>
      <c r="D1171" s="191" t="s">
        <v>150</v>
      </c>
      <c r="E1171" s="114" t="str">
        <f>IF(D1171="","",(VLOOKUP(D1171,'ENTER your residents names, etc'!$B$7:$C$256,2,FALSE)))</f>
        <v/>
      </c>
      <c r="F1171" s="115"/>
      <c r="G1171" s="116" t="str">
        <f t="shared" si="93"/>
        <v/>
      </c>
      <c r="H1171" s="117" t="str">
        <f t="shared" si="94"/>
        <v/>
      </c>
      <c r="I1171" s="118" t="str">
        <f t="shared" si="97"/>
        <v/>
      </c>
      <c r="J1171" s="119" t="str">
        <f>IF('Falls Diary'!F1171="","",IF(AND('Falls Diary'!F1171&gt;=Graphs!$C$13,'Falls Diary'!F1171&lt;=Graphs!$C$14),"yes","no"))</f>
        <v/>
      </c>
      <c r="K1171" s="119" t="str">
        <f>IF('Falls Diary'!F1171="","",(IF(Graphs!$C$15="all","yes",(IF(Graphs!$C$15=Table6[[#This Row],[Resident''s name]],"yes","no")))))</f>
        <v/>
      </c>
      <c r="L1171" s="119" t="str">
        <f t="shared" si="95"/>
        <v/>
      </c>
      <c r="M1171" s="120"/>
      <c r="N1171" s="121" t="str">
        <f t="shared" si="96"/>
        <v/>
      </c>
      <c r="O1171" s="113"/>
      <c r="P1171" s="128"/>
      <c r="Q1171" s="125"/>
      <c r="R1171" s="83"/>
      <c r="S1171" s="125"/>
      <c r="T1171" s="83"/>
      <c r="U1171" s="83"/>
      <c r="V1171" s="83"/>
      <c r="W1171" s="125"/>
      <c r="X1171" s="63"/>
      <c r="Y1171" s="125"/>
      <c r="Z1171" s="125"/>
      <c r="AA1171" s="126"/>
    </row>
    <row r="1172" spans="1:27">
      <c r="A1172" s="112"/>
      <c r="B1172" s="83"/>
      <c r="C1172" s="83"/>
      <c r="D1172" s="191" t="s">
        <v>150</v>
      </c>
      <c r="E1172" s="114" t="str">
        <f>IF(D1172="","",(VLOOKUP(D1172,'ENTER your residents names, etc'!$B$7:$C$256,2,FALSE)))</f>
        <v/>
      </c>
      <c r="F1172" s="115"/>
      <c r="G1172" s="116" t="str">
        <f t="shared" si="93"/>
        <v/>
      </c>
      <c r="H1172" s="117" t="str">
        <f t="shared" si="94"/>
        <v/>
      </c>
      <c r="I1172" s="118" t="str">
        <f t="shared" si="97"/>
        <v/>
      </c>
      <c r="J1172" s="119" t="str">
        <f>IF('Falls Diary'!F1172="","",IF(AND('Falls Diary'!F1172&gt;=Graphs!$C$13,'Falls Diary'!F1172&lt;=Graphs!$C$14),"yes","no"))</f>
        <v/>
      </c>
      <c r="K1172" s="119" t="str">
        <f>IF('Falls Diary'!F1172="","",(IF(Graphs!$C$15="all","yes",(IF(Graphs!$C$15=Table6[[#This Row],[Resident''s name]],"yes","no")))))</f>
        <v/>
      </c>
      <c r="L1172" s="119" t="str">
        <f t="shared" si="95"/>
        <v/>
      </c>
      <c r="M1172" s="120"/>
      <c r="N1172" s="121" t="str">
        <f t="shared" si="96"/>
        <v/>
      </c>
      <c r="O1172" s="113"/>
      <c r="P1172" s="128"/>
      <c r="Q1172" s="125"/>
      <c r="R1172" s="83"/>
      <c r="S1172" s="125"/>
      <c r="T1172" s="83"/>
      <c r="U1172" s="83"/>
      <c r="V1172" s="83"/>
      <c r="W1172" s="125"/>
      <c r="X1172" s="63"/>
      <c r="Y1172" s="125"/>
      <c r="Z1172" s="125"/>
      <c r="AA1172" s="126"/>
    </row>
    <row r="1173" spans="1:27">
      <c r="A1173" s="112"/>
      <c r="B1173" s="83"/>
      <c r="C1173" s="83"/>
      <c r="D1173" s="191" t="s">
        <v>150</v>
      </c>
      <c r="E1173" s="114" t="str">
        <f>IF(D1173="","",(VLOOKUP(D1173,'ENTER your residents names, etc'!$B$7:$C$256,2,FALSE)))</f>
        <v/>
      </c>
      <c r="F1173" s="115"/>
      <c r="G1173" s="116" t="str">
        <f t="shared" si="93"/>
        <v/>
      </c>
      <c r="H1173" s="117" t="str">
        <f t="shared" si="94"/>
        <v/>
      </c>
      <c r="I1173" s="118" t="str">
        <f t="shared" si="97"/>
        <v/>
      </c>
      <c r="J1173" s="119" t="str">
        <f>IF('Falls Diary'!F1173="","",IF(AND('Falls Diary'!F1173&gt;=Graphs!$C$13,'Falls Diary'!F1173&lt;=Graphs!$C$14),"yes","no"))</f>
        <v/>
      </c>
      <c r="K1173" s="119" t="str">
        <f>IF('Falls Diary'!F1173="","",(IF(Graphs!$C$15="all","yes",(IF(Graphs!$C$15=Table6[[#This Row],[Resident''s name]],"yes","no")))))</f>
        <v/>
      </c>
      <c r="L1173" s="119" t="str">
        <f t="shared" si="95"/>
        <v/>
      </c>
      <c r="M1173" s="120"/>
      <c r="N1173" s="121" t="str">
        <f t="shared" si="96"/>
        <v/>
      </c>
      <c r="O1173" s="113"/>
      <c r="P1173" s="128"/>
      <c r="Q1173" s="125"/>
      <c r="R1173" s="83"/>
      <c r="S1173" s="125"/>
      <c r="T1173" s="83"/>
      <c r="U1173" s="83"/>
      <c r="V1173" s="83"/>
      <c r="W1173" s="125"/>
      <c r="X1173" s="63"/>
      <c r="Y1173" s="125"/>
      <c r="Z1173" s="125"/>
      <c r="AA1173" s="126"/>
    </row>
    <row r="1174" spans="1:27">
      <c r="A1174" s="112"/>
      <c r="B1174" s="83"/>
      <c r="C1174" s="83"/>
      <c r="D1174" s="191" t="s">
        <v>150</v>
      </c>
      <c r="E1174" s="114" t="str">
        <f>IF(D1174="","",(VLOOKUP(D1174,'ENTER your residents names, etc'!$B$7:$C$256,2,FALSE)))</f>
        <v/>
      </c>
      <c r="F1174" s="115"/>
      <c r="G1174" s="116" t="str">
        <f t="shared" si="93"/>
        <v/>
      </c>
      <c r="H1174" s="117" t="str">
        <f t="shared" si="94"/>
        <v/>
      </c>
      <c r="I1174" s="118" t="str">
        <f t="shared" si="97"/>
        <v/>
      </c>
      <c r="J1174" s="119" t="str">
        <f>IF('Falls Diary'!F1174="","",IF(AND('Falls Diary'!F1174&gt;=Graphs!$C$13,'Falls Diary'!F1174&lt;=Graphs!$C$14),"yes","no"))</f>
        <v/>
      </c>
      <c r="K1174" s="119" t="str">
        <f>IF('Falls Diary'!F1174="","",(IF(Graphs!$C$15="all","yes",(IF(Graphs!$C$15=Table6[[#This Row],[Resident''s name]],"yes","no")))))</f>
        <v/>
      </c>
      <c r="L1174" s="119" t="str">
        <f t="shared" si="95"/>
        <v/>
      </c>
      <c r="M1174" s="120"/>
      <c r="N1174" s="121" t="str">
        <f t="shared" si="96"/>
        <v/>
      </c>
      <c r="O1174" s="113"/>
      <c r="P1174" s="128"/>
      <c r="Q1174" s="125"/>
      <c r="R1174" s="83"/>
      <c r="S1174" s="125"/>
      <c r="T1174" s="83"/>
      <c r="U1174" s="83"/>
      <c r="V1174" s="83"/>
      <c r="W1174" s="125"/>
      <c r="X1174" s="63"/>
      <c r="Y1174" s="125"/>
      <c r="Z1174" s="125"/>
      <c r="AA1174" s="126"/>
    </row>
    <row r="1175" spans="1:27">
      <c r="A1175" s="112"/>
      <c r="B1175" s="83"/>
      <c r="C1175" s="83"/>
      <c r="D1175" s="191" t="s">
        <v>150</v>
      </c>
      <c r="E1175" s="114" t="str">
        <f>IF(D1175="","",(VLOOKUP(D1175,'ENTER your residents names, etc'!$B$7:$C$256,2,FALSE)))</f>
        <v/>
      </c>
      <c r="F1175" s="115"/>
      <c r="G1175" s="116" t="str">
        <f t="shared" si="93"/>
        <v/>
      </c>
      <c r="H1175" s="117" t="str">
        <f t="shared" si="94"/>
        <v/>
      </c>
      <c r="I1175" s="118" t="str">
        <f t="shared" si="97"/>
        <v/>
      </c>
      <c r="J1175" s="119" t="str">
        <f>IF('Falls Diary'!F1175="","",IF(AND('Falls Diary'!F1175&gt;=Graphs!$C$13,'Falls Diary'!F1175&lt;=Graphs!$C$14),"yes","no"))</f>
        <v/>
      </c>
      <c r="K1175" s="119" t="str">
        <f>IF('Falls Diary'!F1175="","",(IF(Graphs!$C$15="all","yes",(IF(Graphs!$C$15=Table6[[#This Row],[Resident''s name]],"yes","no")))))</f>
        <v/>
      </c>
      <c r="L1175" s="119" t="str">
        <f t="shared" si="95"/>
        <v/>
      </c>
      <c r="M1175" s="120"/>
      <c r="N1175" s="121" t="str">
        <f t="shared" si="96"/>
        <v/>
      </c>
      <c r="O1175" s="113"/>
      <c r="P1175" s="128"/>
      <c r="Q1175" s="125"/>
      <c r="R1175" s="83"/>
      <c r="S1175" s="125"/>
      <c r="T1175" s="83"/>
      <c r="U1175" s="83"/>
      <c r="V1175" s="83"/>
      <c r="W1175" s="125"/>
      <c r="X1175" s="63"/>
      <c r="Y1175" s="125"/>
      <c r="Z1175" s="125"/>
      <c r="AA1175" s="126"/>
    </row>
    <row r="1176" spans="1:27">
      <c r="A1176" s="112"/>
      <c r="B1176" s="83"/>
      <c r="C1176" s="83"/>
      <c r="D1176" s="191" t="s">
        <v>150</v>
      </c>
      <c r="E1176" s="114" t="str">
        <f>IF(D1176="","",(VLOOKUP(D1176,'ENTER your residents names, etc'!$B$7:$C$256,2,FALSE)))</f>
        <v/>
      </c>
      <c r="F1176" s="115"/>
      <c r="G1176" s="116" t="str">
        <f t="shared" si="93"/>
        <v/>
      </c>
      <c r="H1176" s="117" t="str">
        <f t="shared" si="94"/>
        <v/>
      </c>
      <c r="I1176" s="118" t="str">
        <f t="shared" si="97"/>
        <v/>
      </c>
      <c r="J1176" s="119" t="str">
        <f>IF('Falls Diary'!F1176="","",IF(AND('Falls Diary'!F1176&gt;=Graphs!$C$13,'Falls Diary'!F1176&lt;=Graphs!$C$14),"yes","no"))</f>
        <v/>
      </c>
      <c r="K1176" s="119" t="str">
        <f>IF('Falls Diary'!F1176="","",(IF(Graphs!$C$15="all","yes",(IF(Graphs!$C$15=Table6[[#This Row],[Resident''s name]],"yes","no")))))</f>
        <v/>
      </c>
      <c r="L1176" s="119" t="str">
        <f t="shared" si="95"/>
        <v/>
      </c>
      <c r="M1176" s="120"/>
      <c r="N1176" s="121" t="str">
        <f t="shared" si="96"/>
        <v/>
      </c>
      <c r="O1176" s="113"/>
      <c r="P1176" s="128"/>
      <c r="Q1176" s="125"/>
      <c r="R1176" s="83"/>
      <c r="S1176" s="125"/>
      <c r="T1176" s="83"/>
      <c r="U1176" s="83"/>
      <c r="V1176" s="83"/>
      <c r="W1176" s="125"/>
      <c r="X1176" s="63"/>
      <c r="Y1176" s="125"/>
      <c r="Z1176" s="125"/>
      <c r="AA1176" s="126"/>
    </row>
    <row r="1177" spans="1:27">
      <c r="A1177" s="112"/>
      <c r="B1177" s="83"/>
      <c r="C1177" s="83"/>
      <c r="D1177" s="191" t="s">
        <v>150</v>
      </c>
      <c r="E1177" s="114" t="str">
        <f>IF(D1177="","",(VLOOKUP(D1177,'ENTER your residents names, etc'!$B$7:$C$256,2,FALSE)))</f>
        <v/>
      </c>
      <c r="F1177" s="115"/>
      <c r="G1177" s="116" t="str">
        <f t="shared" si="93"/>
        <v/>
      </c>
      <c r="H1177" s="117" t="str">
        <f t="shared" si="94"/>
        <v/>
      </c>
      <c r="I1177" s="118" t="str">
        <f t="shared" si="97"/>
        <v/>
      </c>
      <c r="J1177" s="119" t="str">
        <f>IF('Falls Diary'!F1177="","",IF(AND('Falls Diary'!F1177&gt;=Graphs!$C$13,'Falls Diary'!F1177&lt;=Graphs!$C$14),"yes","no"))</f>
        <v/>
      </c>
      <c r="K1177" s="119" t="str">
        <f>IF('Falls Diary'!F1177="","",(IF(Graphs!$C$15="all","yes",(IF(Graphs!$C$15=Table6[[#This Row],[Resident''s name]],"yes","no")))))</f>
        <v/>
      </c>
      <c r="L1177" s="119" t="str">
        <f t="shared" si="95"/>
        <v/>
      </c>
      <c r="M1177" s="120"/>
      <c r="N1177" s="121" t="str">
        <f t="shared" si="96"/>
        <v/>
      </c>
      <c r="O1177" s="113"/>
      <c r="P1177" s="128"/>
      <c r="Q1177" s="125"/>
      <c r="R1177" s="83"/>
      <c r="S1177" s="125"/>
      <c r="T1177" s="83"/>
      <c r="U1177" s="83"/>
      <c r="V1177" s="83"/>
      <c r="W1177" s="125"/>
      <c r="X1177" s="63"/>
      <c r="Y1177" s="125"/>
      <c r="Z1177" s="125"/>
      <c r="AA1177" s="126"/>
    </row>
    <row r="1178" spans="1:27">
      <c r="A1178" s="112"/>
      <c r="B1178" s="83"/>
      <c r="C1178" s="83"/>
      <c r="D1178" s="191" t="s">
        <v>150</v>
      </c>
      <c r="E1178" s="114" t="str">
        <f>IF(D1178="","",(VLOOKUP(D1178,'ENTER your residents names, etc'!$B$7:$C$256,2,FALSE)))</f>
        <v/>
      </c>
      <c r="F1178" s="115"/>
      <c r="G1178" s="116" t="str">
        <f t="shared" si="93"/>
        <v/>
      </c>
      <c r="H1178" s="117" t="str">
        <f t="shared" si="94"/>
        <v/>
      </c>
      <c r="I1178" s="118" t="str">
        <f t="shared" si="97"/>
        <v/>
      </c>
      <c r="J1178" s="119" t="str">
        <f>IF('Falls Diary'!F1178="","",IF(AND('Falls Diary'!F1178&gt;=Graphs!$C$13,'Falls Diary'!F1178&lt;=Graphs!$C$14),"yes","no"))</f>
        <v/>
      </c>
      <c r="K1178" s="119" t="str">
        <f>IF('Falls Diary'!F1178="","",(IF(Graphs!$C$15="all","yes",(IF(Graphs!$C$15=Table6[[#This Row],[Resident''s name]],"yes","no")))))</f>
        <v/>
      </c>
      <c r="L1178" s="119" t="str">
        <f t="shared" si="95"/>
        <v/>
      </c>
      <c r="M1178" s="120"/>
      <c r="N1178" s="121" t="str">
        <f t="shared" si="96"/>
        <v/>
      </c>
      <c r="O1178" s="113"/>
      <c r="P1178" s="128"/>
      <c r="Q1178" s="125"/>
      <c r="R1178" s="83"/>
      <c r="S1178" s="125"/>
      <c r="T1178" s="83"/>
      <c r="U1178" s="83"/>
      <c r="V1178" s="83"/>
      <c r="W1178" s="125"/>
      <c r="X1178" s="63"/>
      <c r="Y1178" s="125"/>
      <c r="Z1178" s="125"/>
      <c r="AA1178" s="126"/>
    </row>
    <row r="1179" spans="1:27">
      <c r="A1179" s="112"/>
      <c r="B1179" s="83"/>
      <c r="C1179" s="83"/>
      <c r="D1179" s="191" t="s">
        <v>150</v>
      </c>
      <c r="E1179" s="114" t="str">
        <f>IF(D1179="","",(VLOOKUP(D1179,'ENTER your residents names, etc'!$B$7:$C$256,2,FALSE)))</f>
        <v/>
      </c>
      <c r="F1179" s="115"/>
      <c r="G1179" s="116" t="str">
        <f t="shared" si="93"/>
        <v/>
      </c>
      <c r="H1179" s="117" t="str">
        <f t="shared" si="94"/>
        <v/>
      </c>
      <c r="I1179" s="118" t="str">
        <f t="shared" si="97"/>
        <v/>
      </c>
      <c r="J1179" s="119" t="str">
        <f>IF('Falls Diary'!F1179="","",IF(AND('Falls Diary'!F1179&gt;=Graphs!$C$13,'Falls Diary'!F1179&lt;=Graphs!$C$14),"yes","no"))</f>
        <v/>
      </c>
      <c r="K1179" s="119" t="str">
        <f>IF('Falls Diary'!F1179="","",(IF(Graphs!$C$15="all","yes",(IF(Graphs!$C$15=Table6[[#This Row],[Resident''s name]],"yes","no")))))</f>
        <v/>
      </c>
      <c r="L1179" s="119" t="str">
        <f t="shared" si="95"/>
        <v/>
      </c>
      <c r="M1179" s="120"/>
      <c r="N1179" s="121" t="str">
        <f t="shared" si="96"/>
        <v/>
      </c>
      <c r="O1179" s="113"/>
      <c r="P1179" s="128"/>
      <c r="Q1179" s="125"/>
      <c r="R1179" s="83"/>
      <c r="S1179" s="125"/>
      <c r="T1179" s="83"/>
      <c r="U1179" s="83"/>
      <c r="V1179" s="83"/>
      <c r="W1179" s="125"/>
      <c r="X1179" s="63"/>
      <c r="Y1179" s="125"/>
      <c r="Z1179" s="125"/>
      <c r="AA1179" s="126"/>
    </row>
    <row r="1180" spans="1:27">
      <c r="A1180" s="112"/>
      <c r="B1180" s="83"/>
      <c r="C1180" s="83"/>
      <c r="D1180" s="191" t="s">
        <v>150</v>
      </c>
      <c r="E1180" s="114" t="str">
        <f>IF(D1180="","",(VLOOKUP(D1180,'ENTER your residents names, etc'!$B$7:$C$256,2,FALSE)))</f>
        <v/>
      </c>
      <c r="F1180" s="115"/>
      <c r="G1180" s="116" t="str">
        <f t="shared" si="93"/>
        <v/>
      </c>
      <c r="H1180" s="117" t="str">
        <f t="shared" si="94"/>
        <v/>
      </c>
      <c r="I1180" s="118" t="str">
        <f t="shared" si="97"/>
        <v/>
      </c>
      <c r="J1180" s="119" t="str">
        <f>IF('Falls Diary'!F1180="","",IF(AND('Falls Diary'!F1180&gt;=Graphs!$C$13,'Falls Diary'!F1180&lt;=Graphs!$C$14),"yes","no"))</f>
        <v/>
      </c>
      <c r="K1180" s="119" t="str">
        <f>IF('Falls Diary'!F1180="","",(IF(Graphs!$C$15="all","yes",(IF(Graphs!$C$15=Table6[[#This Row],[Resident''s name]],"yes","no")))))</f>
        <v/>
      </c>
      <c r="L1180" s="119" t="str">
        <f t="shared" si="95"/>
        <v/>
      </c>
      <c r="M1180" s="120"/>
      <c r="N1180" s="121" t="str">
        <f t="shared" si="96"/>
        <v/>
      </c>
      <c r="O1180" s="113"/>
      <c r="P1180" s="128"/>
      <c r="Q1180" s="125"/>
      <c r="R1180" s="83"/>
      <c r="S1180" s="125"/>
      <c r="T1180" s="83"/>
      <c r="U1180" s="83"/>
      <c r="V1180" s="83"/>
      <c r="W1180" s="125"/>
      <c r="X1180" s="63"/>
      <c r="Y1180" s="125"/>
      <c r="Z1180" s="125"/>
      <c r="AA1180" s="126"/>
    </row>
    <row r="1181" spans="1:27">
      <c r="A1181" s="112"/>
      <c r="B1181" s="83"/>
      <c r="C1181" s="83"/>
      <c r="D1181" s="191" t="s">
        <v>150</v>
      </c>
      <c r="E1181" s="114" t="str">
        <f>IF(D1181="","",(VLOOKUP(D1181,'ENTER your residents names, etc'!$B$7:$C$256,2,FALSE)))</f>
        <v/>
      </c>
      <c r="F1181" s="115"/>
      <c r="G1181" s="116" t="str">
        <f t="shared" si="93"/>
        <v/>
      </c>
      <c r="H1181" s="117" t="str">
        <f t="shared" si="94"/>
        <v/>
      </c>
      <c r="I1181" s="118" t="str">
        <f t="shared" si="97"/>
        <v/>
      </c>
      <c r="J1181" s="119" t="str">
        <f>IF('Falls Diary'!F1181="","",IF(AND('Falls Diary'!F1181&gt;=Graphs!$C$13,'Falls Diary'!F1181&lt;=Graphs!$C$14),"yes","no"))</f>
        <v/>
      </c>
      <c r="K1181" s="119" t="str">
        <f>IF('Falls Diary'!F1181="","",(IF(Graphs!$C$15="all","yes",(IF(Graphs!$C$15=Table6[[#This Row],[Resident''s name]],"yes","no")))))</f>
        <v/>
      </c>
      <c r="L1181" s="119" t="str">
        <f t="shared" si="95"/>
        <v/>
      </c>
      <c r="M1181" s="120"/>
      <c r="N1181" s="121" t="str">
        <f t="shared" si="96"/>
        <v/>
      </c>
      <c r="O1181" s="113"/>
      <c r="P1181" s="128"/>
      <c r="Q1181" s="125"/>
      <c r="R1181" s="83"/>
      <c r="S1181" s="125"/>
      <c r="T1181" s="83"/>
      <c r="U1181" s="83"/>
      <c r="V1181" s="83"/>
      <c r="W1181" s="125"/>
      <c r="X1181" s="63"/>
      <c r="Y1181" s="125"/>
      <c r="Z1181" s="125"/>
      <c r="AA1181" s="126"/>
    </row>
    <row r="1182" spans="1:27">
      <c r="A1182" s="112"/>
      <c r="B1182" s="83"/>
      <c r="C1182" s="83"/>
      <c r="D1182" s="191" t="s">
        <v>150</v>
      </c>
      <c r="E1182" s="114" t="str">
        <f>IF(D1182="","",(VLOOKUP(D1182,'ENTER your residents names, etc'!$B$7:$C$256,2,FALSE)))</f>
        <v/>
      </c>
      <c r="F1182" s="115"/>
      <c r="G1182" s="116" t="str">
        <f t="shared" si="93"/>
        <v/>
      </c>
      <c r="H1182" s="117" t="str">
        <f t="shared" si="94"/>
        <v/>
      </c>
      <c r="I1182" s="118" t="str">
        <f t="shared" si="97"/>
        <v/>
      </c>
      <c r="J1182" s="119" t="str">
        <f>IF('Falls Diary'!F1182="","",IF(AND('Falls Diary'!F1182&gt;=Graphs!$C$13,'Falls Diary'!F1182&lt;=Graphs!$C$14),"yes","no"))</f>
        <v/>
      </c>
      <c r="K1182" s="119" t="str">
        <f>IF('Falls Diary'!F1182="","",(IF(Graphs!$C$15="all","yes",(IF(Graphs!$C$15=Table6[[#This Row],[Resident''s name]],"yes","no")))))</f>
        <v/>
      </c>
      <c r="L1182" s="119" t="str">
        <f t="shared" si="95"/>
        <v/>
      </c>
      <c r="M1182" s="120"/>
      <c r="N1182" s="121" t="str">
        <f t="shared" si="96"/>
        <v/>
      </c>
      <c r="O1182" s="113"/>
      <c r="P1182" s="128"/>
      <c r="Q1182" s="125"/>
      <c r="R1182" s="83"/>
      <c r="S1182" s="125"/>
      <c r="T1182" s="83"/>
      <c r="U1182" s="83"/>
      <c r="V1182" s="83"/>
      <c r="W1182" s="125"/>
      <c r="X1182" s="63"/>
      <c r="Y1182" s="125"/>
      <c r="Z1182" s="125"/>
      <c r="AA1182" s="126"/>
    </row>
    <row r="1183" spans="1:27">
      <c r="A1183" s="112"/>
      <c r="B1183" s="83"/>
      <c r="C1183" s="83"/>
      <c r="D1183" s="191" t="s">
        <v>150</v>
      </c>
      <c r="E1183" s="114" t="str">
        <f>IF(D1183="","",(VLOOKUP(D1183,'ENTER your residents names, etc'!$B$7:$C$256,2,FALSE)))</f>
        <v/>
      </c>
      <c r="F1183" s="115"/>
      <c r="G1183" s="116" t="str">
        <f t="shared" si="93"/>
        <v/>
      </c>
      <c r="H1183" s="117" t="str">
        <f t="shared" si="94"/>
        <v/>
      </c>
      <c r="I1183" s="118" t="str">
        <f t="shared" si="97"/>
        <v/>
      </c>
      <c r="J1183" s="119" t="str">
        <f>IF('Falls Diary'!F1183="","",IF(AND('Falls Diary'!F1183&gt;=Graphs!$C$13,'Falls Diary'!F1183&lt;=Graphs!$C$14),"yes","no"))</f>
        <v/>
      </c>
      <c r="K1183" s="119" t="str">
        <f>IF('Falls Diary'!F1183="","",(IF(Graphs!$C$15="all","yes",(IF(Graphs!$C$15=Table6[[#This Row],[Resident''s name]],"yes","no")))))</f>
        <v/>
      </c>
      <c r="L1183" s="119" t="str">
        <f t="shared" si="95"/>
        <v/>
      </c>
      <c r="M1183" s="120"/>
      <c r="N1183" s="121" t="str">
        <f t="shared" si="96"/>
        <v/>
      </c>
      <c r="O1183" s="113"/>
      <c r="P1183" s="128"/>
      <c r="Q1183" s="125"/>
      <c r="R1183" s="83"/>
      <c r="S1183" s="125"/>
      <c r="T1183" s="83"/>
      <c r="U1183" s="83"/>
      <c r="V1183" s="83"/>
      <c r="W1183" s="125"/>
      <c r="X1183" s="63"/>
      <c r="Y1183" s="125"/>
      <c r="Z1183" s="125"/>
      <c r="AA1183" s="126"/>
    </row>
    <row r="1184" spans="1:27">
      <c r="A1184" s="112"/>
      <c r="B1184" s="83"/>
      <c r="C1184" s="83"/>
      <c r="D1184" s="191" t="s">
        <v>150</v>
      </c>
      <c r="E1184" s="114" t="str">
        <f>IF(D1184="","",(VLOOKUP(D1184,'ENTER your residents names, etc'!$B$7:$C$256,2,FALSE)))</f>
        <v/>
      </c>
      <c r="F1184" s="115"/>
      <c r="G1184" s="116" t="str">
        <f t="shared" si="93"/>
        <v/>
      </c>
      <c r="H1184" s="117" t="str">
        <f t="shared" si="94"/>
        <v/>
      </c>
      <c r="I1184" s="118" t="str">
        <f t="shared" si="97"/>
        <v/>
      </c>
      <c r="J1184" s="119" t="str">
        <f>IF('Falls Diary'!F1184="","",IF(AND('Falls Diary'!F1184&gt;=Graphs!$C$13,'Falls Diary'!F1184&lt;=Graphs!$C$14),"yes","no"))</f>
        <v/>
      </c>
      <c r="K1184" s="119" t="str">
        <f>IF('Falls Diary'!F1184="","",(IF(Graphs!$C$15="all","yes",(IF(Graphs!$C$15=Table6[[#This Row],[Resident''s name]],"yes","no")))))</f>
        <v/>
      </c>
      <c r="L1184" s="119" t="str">
        <f t="shared" si="95"/>
        <v/>
      </c>
      <c r="M1184" s="120"/>
      <c r="N1184" s="121" t="str">
        <f t="shared" si="96"/>
        <v/>
      </c>
      <c r="O1184" s="113"/>
      <c r="P1184" s="128"/>
      <c r="Q1184" s="125"/>
      <c r="R1184" s="83"/>
      <c r="S1184" s="125"/>
      <c r="T1184" s="83"/>
      <c r="U1184" s="83"/>
      <c r="V1184" s="83"/>
      <c r="W1184" s="125"/>
      <c r="X1184" s="63"/>
      <c r="Y1184" s="125"/>
      <c r="Z1184" s="125"/>
      <c r="AA1184" s="126"/>
    </row>
    <row r="1185" spans="1:27">
      <c r="A1185" s="112"/>
      <c r="B1185" s="83"/>
      <c r="C1185" s="83"/>
      <c r="D1185" s="191" t="s">
        <v>150</v>
      </c>
      <c r="E1185" s="114" t="str">
        <f>IF(D1185="","",(VLOOKUP(D1185,'ENTER your residents names, etc'!$B$7:$C$256,2,FALSE)))</f>
        <v/>
      </c>
      <c r="F1185" s="115"/>
      <c r="G1185" s="116" t="str">
        <f t="shared" si="93"/>
        <v/>
      </c>
      <c r="H1185" s="117" t="str">
        <f t="shared" si="94"/>
        <v/>
      </c>
      <c r="I1185" s="118" t="str">
        <f t="shared" si="97"/>
        <v/>
      </c>
      <c r="J1185" s="119" t="str">
        <f>IF('Falls Diary'!F1185="","",IF(AND('Falls Diary'!F1185&gt;=Graphs!$C$13,'Falls Diary'!F1185&lt;=Graphs!$C$14),"yes","no"))</f>
        <v/>
      </c>
      <c r="K1185" s="119" t="str">
        <f>IF('Falls Diary'!F1185="","",(IF(Graphs!$C$15="all","yes",(IF(Graphs!$C$15=Table6[[#This Row],[Resident''s name]],"yes","no")))))</f>
        <v/>
      </c>
      <c r="L1185" s="119" t="str">
        <f t="shared" si="95"/>
        <v/>
      </c>
      <c r="M1185" s="120"/>
      <c r="N1185" s="121" t="str">
        <f t="shared" si="96"/>
        <v/>
      </c>
      <c r="O1185" s="113"/>
      <c r="P1185" s="128"/>
      <c r="Q1185" s="125"/>
      <c r="R1185" s="83"/>
      <c r="S1185" s="125"/>
      <c r="T1185" s="83"/>
      <c r="U1185" s="83"/>
      <c r="V1185" s="83"/>
      <c r="W1185" s="125"/>
      <c r="X1185" s="63"/>
      <c r="Y1185" s="125"/>
      <c r="Z1185" s="125"/>
      <c r="AA1185" s="126"/>
    </row>
    <row r="1186" spans="1:27">
      <c r="A1186" s="112"/>
      <c r="B1186" s="83"/>
      <c r="C1186" s="83"/>
      <c r="D1186" s="191" t="s">
        <v>150</v>
      </c>
      <c r="E1186" s="114" t="str">
        <f>IF(D1186="","",(VLOOKUP(D1186,'ENTER your residents names, etc'!$B$7:$C$256,2,FALSE)))</f>
        <v/>
      </c>
      <c r="F1186" s="115"/>
      <c r="G1186" s="116" t="str">
        <f t="shared" si="93"/>
        <v/>
      </c>
      <c r="H1186" s="117" t="str">
        <f t="shared" si="94"/>
        <v/>
      </c>
      <c r="I1186" s="118" t="str">
        <f t="shared" si="97"/>
        <v/>
      </c>
      <c r="J1186" s="119" t="str">
        <f>IF('Falls Diary'!F1186="","",IF(AND('Falls Diary'!F1186&gt;=Graphs!$C$13,'Falls Diary'!F1186&lt;=Graphs!$C$14),"yes","no"))</f>
        <v/>
      </c>
      <c r="K1186" s="119" t="str">
        <f>IF('Falls Diary'!F1186="","",(IF(Graphs!$C$15="all","yes",(IF(Graphs!$C$15=Table6[[#This Row],[Resident''s name]],"yes","no")))))</f>
        <v/>
      </c>
      <c r="L1186" s="119" t="str">
        <f t="shared" si="95"/>
        <v/>
      </c>
      <c r="M1186" s="120"/>
      <c r="N1186" s="121" t="str">
        <f t="shared" si="96"/>
        <v/>
      </c>
      <c r="O1186" s="113"/>
      <c r="P1186" s="128"/>
      <c r="Q1186" s="125"/>
      <c r="R1186" s="83"/>
      <c r="S1186" s="125"/>
      <c r="T1186" s="83"/>
      <c r="U1186" s="83"/>
      <c r="V1186" s="83"/>
      <c r="W1186" s="125"/>
      <c r="X1186" s="63"/>
      <c r="Y1186" s="125"/>
      <c r="Z1186" s="125"/>
      <c r="AA1186" s="126"/>
    </row>
    <row r="1187" spans="1:27">
      <c r="A1187" s="112"/>
      <c r="B1187" s="83"/>
      <c r="C1187" s="83"/>
      <c r="D1187" s="191" t="s">
        <v>150</v>
      </c>
      <c r="E1187" s="114" t="str">
        <f>IF(D1187="","",(VLOOKUP(D1187,'ENTER your residents names, etc'!$B$7:$C$256,2,FALSE)))</f>
        <v/>
      </c>
      <c r="F1187" s="115"/>
      <c r="G1187" s="116" t="str">
        <f t="shared" si="93"/>
        <v/>
      </c>
      <c r="H1187" s="117" t="str">
        <f t="shared" si="94"/>
        <v/>
      </c>
      <c r="I1187" s="118" t="str">
        <f t="shared" si="97"/>
        <v/>
      </c>
      <c r="J1187" s="119" t="str">
        <f>IF('Falls Diary'!F1187="","",IF(AND('Falls Diary'!F1187&gt;=Graphs!$C$13,'Falls Diary'!F1187&lt;=Graphs!$C$14),"yes","no"))</f>
        <v/>
      </c>
      <c r="K1187" s="119" t="str">
        <f>IF('Falls Diary'!F1187="","",(IF(Graphs!$C$15="all","yes",(IF(Graphs!$C$15=Table6[[#This Row],[Resident''s name]],"yes","no")))))</f>
        <v/>
      </c>
      <c r="L1187" s="119" t="str">
        <f t="shared" si="95"/>
        <v/>
      </c>
      <c r="M1187" s="120"/>
      <c r="N1187" s="121" t="str">
        <f t="shared" si="96"/>
        <v/>
      </c>
      <c r="O1187" s="113"/>
      <c r="P1187" s="128"/>
      <c r="Q1187" s="125"/>
      <c r="R1187" s="83"/>
      <c r="S1187" s="125"/>
      <c r="T1187" s="83"/>
      <c r="U1187" s="83"/>
      <c r="V1187" s="83"/>
      <c r="W1187" s="125"/>
      <c r="X1187" s="63"/>
      <c r="Y1187" s="125"/>
      <c r="Z1187" s="125"/>
      <c r="AA1187" s="126"/>
    </row>
    <row r="1188" spans="1:27">
      <c r="A1188" s="112"/>
      <c r="B1188" s="83"/>
      <c r="C1188" s="83"/>
      <c r="D1188" s="191" t="s">
        <v>150</v>
      </c>
      <c r="E1188" s="114" t="str">
        <f>IF(D1188="","",(VLOOKUP(D1188,'ENTER your residents names, etc'!$B$7:$C$256,2,FALSE)))</f>
        <v/>
      </c>
      <c r="F1188" s="115"/>
      <c r="G1188" s="116" t="str">
        <f t="shared" si="93"/>
        <v/>
      </c>
      <c r="H1188" s="117" t="str">
        <f t="shared" si="94"/>
        <v/>
      </c>
      <c r="I1188" s="118" t="str">
        <f t="shared" si="97"/>
        <v/>
      </c>
      <c r="J1188" s="119" t="str">
        <f>IF('Falls Diary'!F1188="","",IF(AND('Falls Diary'!F1188&gt;=Graphs!$C$13,'Falls Diary'!F1188&lt;=Graphs!$C$14),"yes","no"))</f>
        <v/>
      </c>
      <c r="K1188" s="119" t="str">
        <f>IF('Falls Diary'!F1188="","",(IF(Graphs!$C$15="all","yes",(IF(Graphs!$C$15=Table6[[#This Row],[Resident''s name]],"yes","no")))))</f>
        <v/>
      </c>
      <c r="L1188" s="119" t="str">
        <f t="shared" si="95"/>
        <v/>
      </c>
      <c r="M1188" s="120"/>
      <c r="N1188" s="121" t="str">
        <f t="shared" si="96"/>
        <v/>
      </c>
      <c r="O1188" s="113"/>
      <c r="P1188" s="128"/>
      <c r="Q1188" s="125"/>
      <c r="R1188" s="83"/>
      <c r="S1188" s="125"/>
      <c r="T1188" s="83"/>
      <c r="U1188" s="83"/>
      <c r="V1188" s="83"/>
      <c r="W1188" s="125"/>
      <c r="X1188" s="63"/>
      <c r="Y1188" s="125"/>
      <c r="Z1188" s="125"/>
      <c r="AA1188" s="126"/>
    </row>
    <row r="1189" spans="1:27">
      <c r="A1189" s="112"/>
      <c r="B1189" s="83"/>
      <c r="C1189" s="83"/>
      <c r="D1189" s="191" t="s">
        <v>150</v>
      </c>
      <c r="E1189" s="114" t="str">
        <f>IF(D1189="","",(VLOOKUP(D1189,'ENTER your residents names, etc'!$B$7:$C$256,2,FALSE)))</f>
        <v/>
      </c>
      <c r="F1189" s="115"/>
      <c r="G1189" s="116" t="str">
        <f t="shared" si="93"/>
        <v/>
      </c>
      <c r="H1189" s="117" t="str">
        <f t="shared" si="94"/>
        <v/>
      </c>
      <c r="I1189" s="118" t="str">
        <f t="shared" si="97"/>
        <v/>
      </c>
      <c r="J1189" s="119" t="str">
        <f>IF('Falls Diary'!F1189="","",IF(AND('Falls Diary'!F1189&gt;=Graphs!$C$13,'Falls Diary'!F1189&lt;=Graphs!$C$14),"yes","no"))</f>
        <v/>
      </c>
      <c r="K1189" s="119" t="str">
        <f>IF('Falls Diary'!F1189="","",(IF(Graphs!$C$15="all","yes",(IF(Graphs!$C$15=Table6[[#This Row],[Resident''s name]],"yes","no")))))</f>
        <v/>
      </c>
      <c r="L1189" s="119" t="str">
        <f t="shared" si="95"/>
        <v/>
      </c>
      <c r="M1189" s="120"/>
      <c r="N1189" s="121" t="str">
        <f t="shared" si="96"/>
        <v/>
      </c>
      <c r="O1189" s="113"/>
      <c r="P1189" s="128"/>
      <c r="Q1189" s="125"/>
      <c r="R1189" s="83"/>
      <c r="S1189" s="125"/>
      <c r="T1189" s="83"/>
      <c r="U1189" s="83"/>
      <c r="V1189" s="83"/>
      <c r="W1189" s="125"/>
      <c r="X1189" s="63"/>
      <c r="Y1189" s="125"/>
      <c r="Z1189" s="125"/>
      <c r="AA1189" s="126"/>
    </row>
    <row r="1190" spans="1:27">
      <c r="A1190" s="112"/>
      <c r="B1190" s="83"/>
      <c r="C1190" s="83"/>
      <c r="D1190" s="191" t="s">
        <v>150</v>
      </c>
      <c r="E1190" s="114" t="str">
        <f>IF(D1190="","",(VLOOKUP(D1190,'ENTER your residents names, etc'!$B$7:$C$256,2,FALSE)))</f>
        <v/>
      </c>
      <c r="F1190" s="115"/>
      <c r="G1190" s="116" t="str">
        <f t="shared" si="93"/>
        <v/>
      </c>
      <c r="H1190" s="117" t="str">
        <f t="shared" si="94"/>
        <v/>
      </c>
      <c r="I1190" s="118" t="str">
        <f t="shared" si="97"/>
        <v/>
      </c>
      <c r="J1190" s="119" t="str">
        <f>IF('Falls Diary'!F1190="","",IF(AND('Falls Diary'!F1190&gt;=Graphs!$C$13,'Falls Diary'!F1190&lt;=Graphs!$C$14),"yes","no"))</f>
        <v/>
      </c>
      <c r="K1190" s="119" t="str">
        <f>IF('Falls Diary'!F1190="","",(IF(Graphs!$C$15="all","yes",(IF(Graphs!$C$15=Table6[[#This Row],[Resident''s name]],"yes","no")))))</f>
        <v/>
      </c>
      <c r="L1190" s="119" t="str">
        <f t="shared" si="95"/>
        <v/>
      </c>
      <c r="M1190" s="120"/>
      <c r="N1190" s="121" t="str">
        <f t="shared" si="96"/>
        <v/>
      </c>
      <c r="O1190" s="113"/>
      <c r="P1190" s="128"/>
      <c r="Q1190" s="125"/>
      <c r="R1190" s="83"/>
      <c r="S1190" s="125"/>
      <c r="T1190" s="83"/>
      <c r="U1190" s="83"/>
      <c r="V1190" s="83"/>
      <c r="W1190" s="125"/>
      <c r="X1190" s="63"/>
      <c r="Y1190" s="125"/>
      <c r="Z1190" s="125"/>
      <c r="AA1190" s="126"/>
    </row>
    <row r="1191" spans="1:27">
      <c r="A1191" s="112"/>
      <c r="B1191" s="83"/>
      <c r="C1191" s="83"/>
      <c r="D1191" s="191" t="s">
        <v>150</v>
      </c>
      <c r="E1191" s="114" t="str">
        <f>IF(D1191="","",(VLOOKUP(D1191,'ENTER your residents names, etc'!$B$7:$C$256,2,FALSE)))</f>
        <v/>
      </c>
      <c r="F1191" s="115"/>
      <c r="G1191" s="116" t="str">
        <f t="shared" si="93"/>
        <v/>
      </c>
      <c r="H1191" s="117" t="str">
        <f t="shared" si="94"/>
        <v/>
      </c>
      <c r="I1191" s="118" t="str">
        <f t="shared" si="97"/>
        <v/>
      </c>
      <c r="J1191" s="119" t="str">
        <f>IF('Falls Diary'!F1191="","",IF(AND('Falls Diary'!F1191&gt;=Graphs!$C$13,'Falls Diary'!F1191&lt;=Graphs!$C$14),"yes","no"))</f>
        <v/>
      </c>
      <c r="K1191" s="119" t="str">
        <f>IF('Falls Diary'!F1191="","",(IF(Graphs!$C$15="all","yes",(IF(Graphs!$C$15=Table6[[#This Row],[Resident''s name]],"yes","no")))))</f>
        <v/>
      </c>
      <c r="L1191" s="119" t="str">
        <f t="shared" si="95"/>
        <v/>
      </c>
      <c r="M1191" s="120"/>
      <c r="N1191" s="121" t="str">
        <f t="shared" si="96"/>
        <v/>
      </c>
      <c r="O1191" s="113"/>
      <c r="P1191" s="128"/>
      <c r="Q1191" s="125"/>
      <c r="R1191" s="83"/>
      <c r="S1191" s="125"/>
      <c r="T1191" s="83"/>
      <c r="U1191" s="83"/>
      <c r="V1191" s="83"/>
      <c r="W1191" s="125"/>
      <c r="X1191" s="63"/>
      <c r="Y1191" s="125"/>
      <c r="Z1191" s="125"/>
      <c r="AA1191" s="126"/>
    </row>
    <row r="1192" spans="1:27">
      <c r="A1192" s="112"/>
      <c r="B1192" s="83"/>
      <c r="C1192" s="83"/>
      <c r="D1192" s="191" t="s">
        <v>150</v>
      </c>
      <c r="E1192" s="114" t="str">
        <f>IF(D1192="","",(VLOOKUP(D1192,'ENTER your residents names, etc'!$B$7:$C$256,2,FALSE)))</f>
        <v/>
      </c>
      <c r="F1192" s="115"/>
      <c r="G1192" s="116" t="str">
        <f t="shared" si="93"/>
        <v/>
      </c>
      <c r="H1192" s="117" t="str">
        <f t="shared" si="94"/>
        <v/>
      </c>
      <c r="I1192" s="118" t="str">
        <f t="shared" si="97"/>
        <v/>
      </c>
      <c r="J1192" s="119" t="str">
        <f>IF('Falls Diary'!F1192="","",IF(AND('Falls Diary'!F1192&gt;=Graphs!$C$13,'Falls Diary'!F1192&lt;=Graphs!$C$14),"yes","no"))</f>
        <v/>
      </c>
      <c r="K1192" s="119" t="str">
        <f>IF('Falls Diary'!F1192="","",(IF(Graphs!$C$15="all","yes",(IF(Graphs!$C$15=Table6[[#This Row],[Resident''s name]],"yes","no")))))</f>
        <v/>
      </c>
      <c r="L1192" s="119" t="str">
        <f t="shared" si="95"/>
        <v/>
      </c>
      <c r="M1192" s="120"/>
      <c r="N1192" s="121" t="str">
        <f t="shared" si="96"/>
        <v/>
      </c>
      <c r="O1192" s="113"/>
      <c r="P1192" s="128"/>
      <c r="Q1192" s="125"/>
      <c r="R1192" s="83"/>
      <c r="S1192" s="125"/>
      <c r="T1192" s="83"/>
      <c r="U1192" s="83"/>
      <c r="V1192" s="83"/>
      <c r="W1192" s="125"/>
      <c r="X1192" s="63"/>
      <c r="Y1192" s="125"/>
      <c r="Z1192" s="125"/>
      <c r="AA1192" s="126"/>
    </row>
    <row r="1193" spans="1:27">
      <c r="A1193" s="129"/>
      <c r="B1193" s="130"/>
      <c r="C1193" s="130"/>
      <c r="D1193" s="191" t="s">
        <v>150</v>
      </c>
      <c r="E1193" s="114" t="str">
        <f>IF(D1193="","",(VLOOKUP(D1193,'ENTER your residents names, etc'!$B$7:$C$256,2,FALSE)))</f>
        <v/>
      </c>
      <c r="F1193" s="115"/>
      <c r="G1193" s="132" t="str">
        <f t="shared" si="93"/>
        <v/>
      </c>
      <c r="H1193" s="133" t="str">
        <f t="shared" si="94"/>
        <v/>
      </c>
      <c r="I1193" s="134" t="str">
        <f t="shared" si="97"/>
        <v/>
      </c>
      <c r="J1193" s="135" t="str">
        <f>IF('Falls Diary'!F1193="","",IF(AND('Falls Diary'!F1193&gt;=Graphs!$C$13,'Falls Diary'!F1193&lt;=Graphs!$C$14),"yes","no"))</f>
        <v/>
      </c>
      <c r="K1193" s="135" t="str">
        <f>IF('Falls Diary'!F1193="","",(IF(Graphs!$C$15="all","yes",(IF(Graphs!$C$15=Table6[[#This Row],[Resident''s name]],"yes","no")))))</f>
        <v/>
      </c>
      <c r="L1193" s="135" t="str">
        <f t="shared" si="95"/>
        <v/>
      </c>
      <c r="M1193" s="136"/>
      <c r="N1193" s="137" t="str">
        <f t="shared" si="96"/>
        <v/>
      </c>
      <c r="O1193" s="113"/>
      <c r="P1193" s="138"/>
      <c r="Q1193" s="131"/>
      <c r="R1193" s="130"/>
      <c r="S1193" s="131"/>
      <c r="T1193" s="130"/>
      <c r="U1193" s="130"/>
      <c r="V1193" s="139"/>
      <c r="W1193" s="131"/>
      <c r="X1193" s="140"/>
      <c r="Y1193" s="131"/>
      <c r="Z1193" s="131"/>
      <c r="AA1193" s="141"/>
    </row>
  </sheetData>
  <sheetProtection sheet="1" objects="1" scenarios="1" formatCells="0" formatColumns="0" formatRows="0" insertHyperlinks="0" autoFilter="0" pivotTables="0"/>
  <sortState ref="C2:BD495">
    <sortCondition ref="F2:F495"/>
  </sortState>
  <dataValidations count="8">
    <dataValidation type="list" allowBlank="1" showInputMessage="1" showErrorMessage="1" promptTitle="Select from the list" prompt="Please, select one of the categories in the list" sqref="Y2:Y1193">
      <formula1>$AH$1:$AH$2</formula1>
    </dataValidation>
    <dataValidation type="list" allowBlank="1" showInputMessage="1" showErrorMessage="1" promptTitle="Select from the list" prompt="Please, select one of the categories in the list" sqref="S49:S1193 S2:S47">
      <formula1>$AI$1:$AI$6</formula1>
    </dataValidation>
    <dataValidation type="list" allowBlank="1" showInputMessage="1" showErrorMessage="1" sqref="R2:R1193 X2:X1193">
      <formula1>$AH$1:$AH$2</formula1>
    </dataValidation>
    <dataValidation type="list" allowBlank="1" showInputMessage="1" showErrorMessage="1" sqref="U2:U1193">
      <formula1>$AJ$1:$AJ$12</formula1>
    </dataValidation>
    <dataValidation allowBlank="1" showInputMessage="1" showErrorMessage="1" promptTitle="Select from the list" prompt="Please, select one of the categories in the list" sqref="V1193"/>
    <dataValidation type="list" allowBlank="1" showInputMessage="1" showErrorMessage="1" sqref="O2:O199 O201:O1193">
      <formula1>$AT$1:$AT$20</formula1>
    </dataValidation>
    <dataValidation type="list" allowBlank="1" showInputMessage="1" showErrorMessage="1" errorTitle="Select a location from the list" error="Select a location from the list. If the list appears blank, SCROLL UP to see the available locations. _x000a_If location you want is not in the list, you should enter the new location in the sheet &quot;ENTER your residents names, etc&quot;." sqref="O200">
      <formula1>$AT$1:$AT$20</formula1>
    </dataValidation>
    <dataValidation type="list" allowBlank="1" showInputMessage="1" showErrorMessage="1" sqref="D2:D1193">
      <formula1>$AQ$1:$AQ$250</formula1>
    </dataValidation>
  </dataValidation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sheetPr codeName="Sheet6" filterMode="1">
    <pageSetUpPr fitToPage="1"/>
  </sheetPr>
  <dimension ref="A1:S461"/>
  <sheetViews>
    <sheetView topLeftCell="A22" zoomScale="85" zoomScaleNormal="85" workbookViewId="0">
      <selection activeCell="D10" sqref="D10"/>
    </sheetView>
  </sheetViews>
  <sheetFormatPr defaultColWidth="9.1796875" defaultRowHeight="14.5"/>
  <cols>
    <col min="1" max="1" width="14.1796875" style="4" customWidth="1"/>
    <col min="2" max="2" width="24.1796875" style="4" customWidth="1"/>
    <col min="3" max="3" width="24.81640625" style="4" customWidth="1"/>
    <col min="4" max="4" width="25.453125" style="4" customWidth="1"/>
    <col min="5" max="6" width="25.453125" style="4" bestFit="1" customWidth="1"/>
    <col min="7" max="7" width="27.453125" style="4" customWidth="1"/>
    <col min="8" max="8" width="4.81640625" style="90" customWidth="1"/>
    <col min="9" max="13" width="10.453125" style="90" customWidth="1"/>
    <col min="14" max="14" width="11.453125" style="90" bestFit="1" customWidth="1"/>
    <col min="15" max="18" width="9.1796875" style="90"/>
    <col min="19" max="19" width="9.1796875" style="8"/>
    <col min="20" max="16384" width="9.1796875" style="4"/>
  </cols>
  <sheetData>
    <row r="1" spans="1:19" ht="78" customHeight="1">
      <c r="B1" s="54" t="s">
        <v>132</v>
      </c>
      <c r="S1" s="8" t="s">
        <v>138</v>
      </c>
    </row>
    <row r="2" spans="1:19">
      <c r="S2" s="8" t="str">
        <f>IF('ENTER your residents names, etc'!C7=0, "", 'ENTER your residents names, etc'!C7)</f>
        <v/>
      </c>
    </row>
    <row r="3" spans="1:19" ht="15.5">
      <c r="B3" s="206"/>
      <c r="C3" s="206"/>
      <c r="S3" s="8" t="str">
        <f>IF('ENTER your residents names, etc'!C8=0, "", 'ENTER your residents names, etc'!C8)</f>
        <v/>
      </c>
    </row>
    <row r="4" spans="1:19">
      <c r="S4" s="8" t="str">
        <f>IF('ENTER your residents names, etc'!C9=0, "", 'ENTER your residents names, etc'!C9)</f>
        <v/>
      </c>
    </row>
    <row r="5" spans="1:19">
      <c r="S5" s="8" t="str">
        <f>IF('ENTER your residents names, etc'!C10=0, "", 'ENTER your residents names, etc'!C10)</f>
        <v/>
      </c>
    </row>
    <row r="6" spans="1:19">
      <c r="S6" s="8" t="str">
        <f>IF('ENTER your residents names, etc'!C11=0, "", 'ENTER your residents names, etc'!C11)</f>
        <v/>
      </c>
    </row>
    <row r="7" spans="1:19">
      <c r="S7" s="8" t="str">
        <f>IF('ENTER your residents names, etc'!C12=0, "", 'ENTER your residents names, etc'!C12)</f>
        <v/>
      </c>
    </row>
    <row r="8" spans="1:19">
      <c r="S8" s="8" t="str">
        <f>IF('ENTER your residents names, etc'!C13=0, "", 'ENTER your residents names, etc'!C13)</f>
        <v/>
      </c>
    </row>
    <row r="9" spans="1:19">
      <c r="S9" s="8" t="str">
        <f>IF('ENTER your residents names, etc'!C14=0, "", 'ENTER your residents names, etc'!C14)</f>
        <v/>
      </c>
    </row>
    <row r="10" spans="1:19">
      <c r="S10" s="8" t="str">
        <f>IF('ENTER your residents names, etc'!C15=0, "", 'ENTER your residents names, etc'!C15)</f>
        <v/>
      </c>
    </row>
    <row r="11" spans="1:19" ht="48.75" customHeight="1">
      <c r="B11" s="206" t="s">
        <v>111</v>
      </c>
      <c r="C11" s="206"/>
      <c r="D11" s="85"/>
      <c r="E11" s="51"/>
      <c r="S11" s="8" t="str">
        <f>IF('ENTER your residents names, etc'!C16=0, "", 'ENTER your residents names, etc'!C16)</f>
        <v/>
      </c>
    </row>
    <row r="12" spans="1:19" ht="13.5" customHeight="1">
      <c r="B12" s="12"/>
      <c r="E12" s="4" t="s">
        <v>42</v>
      </c>
      <c r="S12" s="8" t="str">
        <f>IF('ENTER your residents names, etc'!C17=0, "", 'ENTER your residents names, etc'!C17)</f>
        <v/>
      </c>
    </row>
    <row r="13" spans="1:19" ht="24" customHeight="1">
      <c r="A13" s="7"/>
      <c r="B13" s="13" t="s">
        <v>31</v>
      </c>
      <c r="C13" s="31">
        <v>42736</v>
      </c>
      <c r="E13" s="10"/>
      <c r="F13" s="11"/>
      <c r="S13" s="8" t="str">
        <f>IF('ENTER your residents names, etc'!C18=0, "", 'ENTER your residents names, etc'!C18)</f>
        <v/>
      </c>
    </row>
    <row r="14" spans="1:19" ht="24" customHeight="1">
      <c r="A14" s="7"/>
      <c r="B14" s="13" t="s">
        <v>32</v>
      </c>
      <c r="C14" s="31">
        <v>42766</v>
      </c>
      <c r="S14" s="8" t="str">
        <f>IF('ENTER your residents names, etc'!C19=0, "", 'ENTER your residents names, etc'!C19)</f>
        <v/>
      </c>
    </row>
    <row r="15" spans="1:19" ht="24" customHeight="1">
      <c r="B15" s="78" t="s">
        <v>139</v>
      </c>
      <c r="C15" s="193" t="s">
        <v>138</v>
      </c>
      <c r="S15" s="8" t="str">
        <f>IF('ENTER your residents names, etc'!C20=0, "", 'ENTER your residents names, etc'!C20)</f>
        <v/>
      </c>
    </row>
    <row r="16" spans="1:19">
      <c r="S16" s="8" t="str">
        <f>IF('ENTER your residents names, etc'!C21=0, "", 'ENTER your residents names, etc'!C21)</f>
        <v/>
      </c>
    </row>
    <row r="17" spans="16:19">
      <c r="S17" s="8" t="str">
        <f>IF('ENTER your residents names, etc'!C22=0, "", 'ENTER your residents names, etc'!C22)</f>
        <v/>
      </c>
    </row>
    <row r="18" spans="16:19">
      <c r="Q18" s="187"/>
      <c r="S18" s="8" t="str">
        <f>IF('ENTER your residents names, etc'!C23=0, "", 'ENTER your residents names, etc'!C23)</f>
        <v/>
      </c>
    </row>
    <row r="19" spans="16:19">
      <c r="P19" s="187"/>
      <c r="S19" s="8" t="str">
        <f>IF('ENTER your residents names, etc'!C24=0, "", 'ENTER your residents names, etc'!C24)</f>
        <v/>
      </c>
    </row>
    <row r="20" spans="16:19">
      <c r="Q20" s="188"/>
      <c r="S20" s="8" t="str">
        <f>IF('ENTER your residents names, etc'!C25=0, "", 'ENTER your residents names, etc'!C25)</f>
        <v/>
      </c>
    </row>
    <row r="21" spans="16:19">
      <c r="Q21" s="188"/>
      <c r="S21" s="8" t="str">
        <f>IF('ENTER your residents names, etc'!C26=0, "", 'ENTER your residents names, etc'!C26)</f>
        <v/>
      </c>
    </row>
    <row r="22" spans="16:19">
      <c r="Q22" s="188"/>
      <c r="S22" s="8" t="str">
        <f>IF('ENTER your residents names, etc'!C27=0, "", 'ENTER your residents names, etc'!C27)</f>
        <v/>
      </c>
    </row>
    <row r="23" spans="16:19">
      <c r="S23" s="8" t="str">
        <f>IF('ENTER your residents names, etc'!C28=0, "", 'ENTER your residents names, etc'!C28)</f>
        <v/>
      </c>
    </row>
    <row r="24" spans="16:19">
      <c r="S24" s="8" t="str">
        <f>IF('ENTER your residents names, etc'!C29=0, "", 'ENTER your residents names, etc'!C29)</f>
        <v/>
      </c>
    </row>
    <row r="25" spans="16:19">
      <c r="S25" s="8" t="str">
        <f>IF('ENTER your residents names, etc'!C30=0, "", 'ENTER your residents names, etc'!C30)</f>
        <v/>
      </c>
    </row>
    <row r="26" spans="16:19">
      <c r="S26" s="8" t="str">
        <f>IF('ENTER your residents names, etc'!C31=0, "", 'ENTER your residents names, etc'!C31)</f>
        <v/>
      </c>
    </row>
    <row r="27" spans="16:19">
      <c r="S27" s="8" t="str">
        <f>IF('ENTER your residents names, etc'!C32=0, "", 'ENTER your residents names, etc'!C32)</f>
        <v/>
      </c>
    </row>
    <row r="28" spans="16:19">
      <c r="S28" s="8" t="str">
        <f>IF('ENTER your residents names, etc'!C33=0, "", 'ENTER your residents names, etc'!C33)</f>
        <v/>
      </c>
    </row>
    <row r="29" spans="16:19">
      <c r="S29" s="8" t="str">
        <f>IF('ENTER your residents names, etc'!C34=0, "", 'ENTER your residents names, etc'!C34)</f>
        <v/>
      </c>
    </row>
    <row r="30" spans="16:19">
      <c r="S30" s="8" t="str">
        <f>IF('ENTER your residents names, etc'!C35=0, "", 'ENTER your residents names, etc'!C35)</f>
        <v/>
      </c>
    </row>
    <row r="31" spans="16:19">
      <c r="S31" s="8" t="str">
        <f>IF('ENTER your residents names, etc'!C36=0, "", 'ENTER your residents names, etc'!C36)</f>
        <v/>
      </c>
    </row>
    <row r="32" spans="16:19">
      <c r="S32" s="8" t="str">
        <f>IF('ENTER your residents names, etc'!C37=0, "", 'ENTER your residents names, etc'!C37)</f>
        <v/>
      </c>
    </row>
    <row r="33" spans="19:19">
      <c r="S33" s="8" t="str">
        <f>IF('ENTER your residents names, etc'!C38=0, "", 'ENTER your residents names, etc'!C38)</f>
        <v/>
      </c>
    </row>
    <row r="34" spans="19:19">
      <c r="S34" s="8" t="str">
        <f>IF('ENTER your residents names, etc'!C39=0, "", 'ENTER your residents names, etc'!C39)</f>
        <v/>
      </c>
    </row>
    <row r="35" spans="19:19">
      <c r="S35" s="8" t="str">
        <f>IF('ENTER your residents names, etc'!C40=0, "", 'ENTER your residents names, etc'!C40)</f>
        <v/>
      </c>
    </row>
    <row r="36" spans="19:19">
      <c r="S36" s="8" t="str">
        <f>IF('ENTER your residents names, etc'!C41=0, "", 'ENTER your residents names, etc'!C41)</f>
        <v/>
      </c>
    </row>
    <row r="37" spans="19:19">
      <c r="S37" s="8" t="str">
        <f>IF('ENTER your residents names, etc'!C42=0, "", 'ENTER your residents names, etc'!C42)</f>
        <v/>
      </c>
    </row>
    <row r="38" spans="19:19">
      <c r="S38" s="8" t="str">
        <f>IF('ENTER your residents names, etc'!C43=0, "", 'ENTER your residents names, etc'!C43)</f>
        <v/>
      </c>
    </row>
    <row r="39" spans="19:19">
      <c r="S39" s="8" t="str">
        <f>IF('ENTER your residents names, etc'!C44=0, "", 'ENTER your residents names, etc'!C44)</f>
        <v/>
      </c>
    </row>
    <row r="40" spans="19:19">
      <c r="S40" s="8" t="str">
        <f>IF('ENTER your residents names, etc'!C45=0, "", 'ENTER your residents names, etc'!C45)</f>
        <v/>
      </c>
    </row>
    <row r="41" spans="19:19">
      <c r="S41" s="8" t="str">
        <f>IF('ENTER your residents names, etc'!C46=0, "", 'ENTER your residents names, etc'!C46)</f>
        <v/>
      </c>
    </row>
    <row r="42" spans="19:19">
      <c r="S42" s="8" t="str">
        <f>IF('ENTER your residents names, etc'!C47=0, "", 'ENTER your residents names, etc'!C47)</f>
        <v/>
      </c>
    </row>
    <row r="43" spans="19:19">
      <c r="S43" s="8" t="str">
        <f>IF('ENTER your residents names, etc'!C48=0, "", 'ENTER your residents names, etc'!C48)</f>
        <v/>
      </c>
    </row>
    <row r="44" spans="19:19">
      <c r="S44" s="8" t="str">
        <f>IF('ENTER your residents names, etc'!C49=0, "", 'ENTER your residents names, etc'!C49)</f>
        <v/>
      </c>
    </row>
    <row r="45" spans="19:19">
      <c r="S45" s="8" t="str">
        <f>IF('ENTER your residents names, etc'!C50=0, "", 'ENTER your residents names, etc'!C50)</f>
        <v/>
      </c>
    </row>
    <row r="46" spans="19:19">
      <c r="S46" s="8" t="str">
        <f>IF('ENTER your residents names, etc'!C51=0, "", 'ENTER your residents names, etc'!C51)</f>
        <v/>
      </c>
    </row>
    <row r="47" spans="19:19">
      <c r="S47" s="8" t="str">
        <f>IF('ENTER your residents names, etc'!C52=0, "", 'ENTER your residents names, etc'!C52)</f>
        <v/>
      </c>
    </row>
    <row r="48" spans="19:19">
      <c r="S48" s="8" t="str">
        <f>IF('ENTER your residents names, etc'!C53=0, "", 'ENTER your residents names, etc'!C53)</f>
        <v/>
      </c>
    </row>
    <row r="49" spans="19:19">
      <c r="S49" s="8" t="str">
        <f>IF('ENTER your residents names, etc'!C54=0, "", 'ENTER your residents names, etc'!C54)</f>
        <v/>
      </c>
    </row>
    <row r="50" spans="19:19">
      <c r="S50" s="8" t="str">
        <f>IF('ENTER your residents names, etc'!C55=0, "", 'ENTER your residents names, etc'!C55)</f>
        <v/>
      </c>
    </row>
    <row r="51" spans="19:19">
      <c r="S51" s="8" t="str">
        <f>IF('ENTER your residents names, etc'!C56=0, "", 'ENTER your residents names, etc'!C56)</f>
        <v/>
      </c>
    </row>
    <row r="52" spans="19:19">
      <c r="S52" s="8" t="str">
        <f>IF('ENTER your residents names, etc'!C57=0, "", 'ENTER your residents names, etc'!C57)</f>
        <v/>
      </c>
    </row>
    <row r="53" spans="19:19">
      <c r="S53" s="8" t="str">
        <f>IF('ENTER your residents names, etc'!C58=0, "", 'ENTER your residents names, etc'!C58)</f>
        <v/>
      </c>
    </row>
    <row r="54" spans="19:19">
      <c r="S54" s="8" t="str">
        <f>IF('ENTER your residents names, etc'!C59=0, "", 'ENTER your residents names, etc'!C59)</f>
        <v/>
      </c>
    </row>
    <row r="55" spans="19:19">
      <c r="S55" s="8" t="str">
        <f>IF('ENTER your residents names, etc'!C60=0, "", 'ENTER your residents names, etc'!C60)</f>
        <v/>
      </c>
    </row>
    <row r="56" spans="19:19">
      <c r="S56" s="8" t="str">
        <f>IF('ENTER your residents names, etc'!C61=0, "", 'ENTER your residents names, etc'!C61)</f>
        <v/>
      </c>
    </row>
    <row r="57" spans="19:19">
      <c r="S57" s="8" t="str">
        <f>IF('ENTER your residents names, etc'!C62=0, "", 'ENTER your residents names, etc'!C62)</f>
        <v/>
      </c>
    </row>
    <row r="58" spans="19:19">
      <c r="S58" s="8" t="str">
        <f>IF('ENTER your residents names, etc'!C63=0, "", 'ENTER your residents names, etc'!C63)</f>
        <v/>
      </c>
    </row>
    <row r="59" spans="19:19">
      <c r="S59" s="8" t="str">
        <f>IF('ENTER your residents names, etc'!C64=0, "", 'ENTER your residents names, etc'!C64)</f>
        <v/>
      </c>
    </row>
    <row r="60" spans="19:19">
      <c r="S60" s="8" t="str">
        <f>IF('ENTER your residents names, etc'!C65=0, "", 'ENTER your residents names, etc'!C65)</f>
        <v/>
      </c>
    </row>
    <row r="61" spans="19:19">
      <c r="S61" s="8" t="str">
        <f>IF('ENTER your residents names, etc'!C66=0, "", 'ENTER your residents names, etc'!C66)</f>
        <v/>
      </c>
    </row>
    <row r="62" spans="19:19">
      <c r="S62" s="8" t="str">
        <f>IF('ENTER your residents names, etc'!C67=0, "", 'ENTER your residents names, etc'!C67)</f>
        <v/>
      </c>
    </row>
    <row r="63" spans="19:19">
      <c r="S63" s="8" t="str">
        <f>IF('ENTER your residents names, etc'!C68=0, "", 'ENTER your residents names, etc'!C68)</f>
        <v/>
      </c>
    </row>
    <row r="64" spans="19:19">
      <c r="S64" s="8" t="str">
        <f>IF('ENTER your residents names, etc'!C69=0, "", 'ENTER your residents names, etc'!C69)</f>
        <v/>
      </c>
    </row>
    <row r="65" spans="19:19">
      <c r="S65" s="8" t="str">
        <f>IF('ENTER your residents names, etc'!C70=0, "", 'ENTER your residents names, etc'!C70)</f>
        <v/>
      </c>
    </row>
    <row r="66" spans="19:19">
      <c r="S66" s="8" t="str">
        <f>IF('ENTER your residents names, etc'!C71=0, "", 'ENTER your residents names, etc'!C71)</f>
        <v/>
      </c>
    </row>
    <row r="67" spans="19:19">
      <c r="S67" s="8" t="str">
        <f>IF('ENTER your residents names, etc'!C72=0, "", 'ENTER your residents names, etc'!C72)</f>
        <v/>
      </c>
    </row>
    <row r="68" spans="19:19">
      <c r="S68" s="8" t="str">
        <f>IF('ENTER your residents names, etc'!C73=0, "", 'ENTER your residents names, etc'!C73)</f>
        <v/>
      </c>
    </row>
    <row r="69" spans="19:19">
      <c r="S69" s="8" t="str">
        <f>IF('ENTER your residents names, etc'!C74=0, "", 'ENTER your residents names, etc'!C74)</f>
        <v/>
      </c>
    </row>
    <row r="70" spans="19:19">
      <c r="S70" s="8" t="str">
        <f>IF('ENTER your residents names, etc'!C75=0, "", 'ENTER your residents names, etc'!C75)</f>
        <v/>
      </c>
    </row>
    <row r="71" spans="19:19">
      <c r="S71" s="8" t="str">
        <f>IF('ENTER your residents names, etc'!C76=0, "", 'ENTER your residents names, etc'!C76)</f>
        <v/>
      </c>
    </row>
    <row r="72" spans="19:19">
      <c r="S72" s="8" t="str">
        <f>IF('ENTER your residents names, etc'!C77=0, "", 'ENTER your residents names, etc'!C77)</f>
        <v/>
      </c>
    </row>
    <row r="73" spans="19:19">
      <c r="S73" s="8" t="str">
        <f>IF('ENTER your residents names, etc'!C78=0, "", 'ENTER your residents names, etc'!C78)</f>
        <v/>
      </c>
    </row>
    <row r="74" spans="19:19">
      <c r="S74" s="8" t="str">
        <f>IF('ENTER your residents names, etc'!C79=0, "", 'ENTER your residents names, etc'!C79)</f>
        <v/>
      </c>
    </row>
    <row r="75" spans="19:19">
      <c r="S75" s="8" t="str">
        <f>IF('ENTER your residents names, etc'!C80=0, "", 'ENTER your residents names, etc'!C80)</f>
        <v/>
      </c>
    </row>
    <row r="76" spans="19:19">
      <c r="S76" s="8" t="str">
        <f>IF('ENTER your residents names, etc'!C81=0, "", 'ENTER your residents names, etc'!C81)</f>
        <v/>
      </c>
    </row>
    <row r="77" spans="19:19">
      <c r="S77" s="8" t="str">
        <f>IF('ENTER your residents names, etc'!C82=0, "", 'ENTER your residents names, etc'!C82)</f>
        <v/>
      </c>
    </row>
    <row r="78" spans="19:19">
      <c r="S78" s="8" t="str">
        <f>IF('ENTER your residents names, etc'!C83=0, "", 'ENTER your residents names, etc'!C83)</f>
        <v/>
      </c>
    </row>
    <row r="79" spans="19:19">
      <c r="S79" s="8" t="str">
        <f>IF('ENTER your residents names, etc'!C84=0, "", 'ENTER your residents names, etc'!C84)</f>
        <v/>
      </c>
    </row>
    <row r="80" spans="19:19">
      <c r="S80" s="8" t="str">
        <f>IF('ENTER your residents names, etc'!C85=0, "", 'ENTER your residents names, etc'!C85)</f>
        <v/>
      </c>
    </row>
    <row r="81" spans="1:19">
      <c r="S81" s="8" t="str">
        <f>IF('ENTER your residents names, etc'!C86=0, "", 'ENTER your residents names, etc'!C86)</f>
        <v/>
      </c>
    </row>
    <row r="82" spans="1:19">
      <c r="S82" s="8" t="str">
        <f>IF('ENTER your residents names, etc'!C87=0, "", 'ENTER your residents names, etc'!C87)</f>
        <v/>
      </c>
    </row>
    <row r="83" spans="1:19">
      <c r="A83" s="78" t="s">
        <v>102</v>
      </c>
      <c r="S83" s="8" t="str">
        <f>IF('ENTER your residents names, etc'!C88=0, "", 'ENTER your residents names, etc'!C88)</f>
        <v/>
      </c>
    </row>
    <row r="84" spans="1:19" s="95" customFormat="1" ht="37.5" customHeight="1">
      <c r="A84" s="98"/>
      <c r="B84" s="207" t="s">
        <v>119</v>
      </c>
      <c r="C84" s="207"/>
      <c r="D84" s="98"/>
      <c r="H84" s="184"/>
      <c r="I84" s="184"/>
      <c r="J84" s="184"/>
      <c r="K84" s="184"/>
      <c r="L84" s="184"/>
      <c r="M84" s="184"/>
      <c r="N84" s="184"/>
      <c r="O84" s="184"/>
      <c r="P84" s="184"/>
      <c r="Q84" s="184"/>
      <c r="R84" s="184"/>
      <c r="S84" s="8" t="str">
        <f>IF('ENTER your residents names, etc'!C89=0, "", 'ENTER your residents names, etc'!C89)</f>
        <v/>
      </c>
    </row>
    <row r="85" spans="1:19" ht="15" customHeight="1">
      <c r="B85" s="90"/>
      <c r="S85" s="8" t="str">
        <f>IF('ENTER your residents names, etc'!C90=0, "", 'ENTER your residents names, etc'!C90)</f>
        <v/>
      </c>
    </row>
    <row r="86" spans="1:19" ht="42.75" customHeight="1">
      <c r="B86" s="3" t="str">
        <f>Table1[[#Headers],[Name]]</f>
        <v>Name</v>
      </c>
      <c r="C86" s="172" t="s">
        <v>118</v>
      </c>
      <c r="E86" s="91" t="str">
        <f>Table15[[#Headers],[Name]]</f>
        <v>Name</v>
      </c>
      <c r="F86" s="92" t="s">
        <v>112</v>
      </c>
      <c r="S86" s="8" t="str">
        <f>IF('ENTER your residents names, etc'!C91=0, "", 'ENTER your residents names, etc'!C91)</f>
        <v/>
      </c>
    </row>
    <row r="87" spans="1:19" ht="15" customHeight="1">
      <c r="B87" s="3">
        <f>Data_Analysis!J72</f>
        <v>0</v>
      </c>
      <c r="C87" s="201">
        <f>Data_Analysis!K72</f>
        <v>0</v>
      </c>
      <c r="E87" s="93">
        <f>Data_Analysis!J338</f>
        <v>0</v>
      </c>
      <c r="F87" s="3" t="str">
        <f>Data_Analysis!K338</f>
        <v/>
      </c>
      <c r="H87" s="4"/>
      <c r="I87" s="4"/>
      <c r="J87" s="4"/>
      <c r="K87" s="4"/>
      <c r="L87" s="4"/>
      <c r="M87" s="4"/>
      <c r="N87" s="4"/>
      <c r="O87" s="4"/>
      <c r="P87" s="4"/>
      <c r="Q87" s="4"/>
      <c r="R87" s="4"/>
      <c r="S87" s="4"/>
    </row>
    <row r="88" spans="1:19" ht="15" hidden="1" customHeight="1">
      <c r="B88" s="3">
        <f>Data_Analysis!J73</f>
        <v>0</v>
      </c>
      <c r="C88" s="201">
        <f>Data_Analysis!K73</f>
        <v>0</v>
      </c>
      <c r="E88" s="93">
        <f>Data_Analysis!J339</f>
        <v>0</v>
      </c>
      <c r="F88" s="3" t="str">
        <f>Data_Analysis!K339</f>
        <v/>
      </c>
      <c r="H88" s="4"/>
      <c r="I88" s="4"/>
      <c r="J88" s="4"/>
      <c r="K88" s="4"/>
      <c r="L88" s="4"/>
      <c r="M88" s="4"/>
      <c r="N88" s="4"/>
      <c r="O88" s="4"/>
      <c r="P88" s="4"/>
      <c r="Q88" s="4"/>
      <c r="R88" s="4"/>
      <c r="S88" s="4"/>
    </row>
    <row r="89" spans="1:19" ht="15" hidden="1" customHeight="1">
      <c r="B89" s="3">
        <f>Data_Analysis!J74</f>
        <v>0</v>
      </c>
      <c r="C89" s="201">
        <f>Data_Analysis!K74</f>
        <v>0</v>
      </c>
      <c r="E89" s="93">
        <f>Data_Analysis!J340</f>
        <v>0</v>
      </c>
      <c r="F89" s="3" t="str">
        <f>Data_Analysis!K340</f>
        <v/>
      </c>
      <c r="S89" s="8" t="str">
        <f>IF('ENTER your residents names, etc'!C94=0, "", 'ENTER your residents names, etc'!C94)</f>
        <v/>
      </c>
    </row>
    <row r="90" spans="1:19" ht="15" hidden="1" customHeight="1">
      <c r="A90" s="3"/>
      <c r="B90" s="3">
        <f>Data_Analysis!J75</f>
        <v>0</v>
      </c>
      <c r="C90" s="201">
        <f>Data_Analysis!K75</f>
        <v>0</v>
      </c>
      <c r="D90" s="3"/>
      <c r="E90" s="93">
        <f>Data_Analysis!J341</f>
        <v>0</v>
      </c>
      <c r="F90" s="3" t="str">
        <f>Data_Analysis!K341</f>
        <v/>
      </c>
      <c r="G90" s="3"/>
      <c r="H90" s="4"/>
      <c r="I90" s="4"/>
      <c r="J90" s="4"/>
      <c r="K90" s="4"/>
      <c r="L90" s="4"/>
      <c r="M90" s="4"/>
      <c r="N90" s="4"/>
      <c r="O90" s="4"/>
      <c r="P90" s="4"/>
      <c r="Q90" s="4"/>
      <c r="R90" s="4"/>
      <c r="S90" s="4"/>
    </row>
    <row r="91" spans="1:19" ht="15" hidden="1" customHeight="1">
      <c r="B91" s="3">
        <f>Data_Analysis!J76</f>
        <v>0</v>
      </c>
      <c r="C91" s="201">
        <f>Data_Analysis!K76</f>
        <v>0</v>
      </c>
      <c r="E91" s="93">
        <f>Data_Analysis!J342</f>
        <v>0</v>
      </c>
      <c r="F91" s="3" t="str">
        <f>Data_Analysis!K342</f>
        <v/>
      </c>
      <c r="H91" s="4"/>
      <c r="I91" s="4"/>
      <c r="J91" s="4"/>
      <c r="K91" s="4"/>
      <c r="L91" s="4"/>
      <c r="M91" s="4"/>
      <c r="N91" s="4"/>
      <c r="O91" s="4"/>
      <c r="P91" s="4"/>
      <c r="Q91" s="4"/>
      <c r="R91" s="4"/>
      <c r="S91" s="4"/>
    </row>
    <row r="92" spans="1:19" ht="15" hidden="1" customHeight="1">
      <c r="A92" s="3"/>
      <c r="B92" s="3">
        <f>Data_Analysis!J77</f>
        <v>0</v>
      </c>
      <c r="C92" s="201">
        <f>Data_Analysis!K77</f>
        <v>0</v>
      </c>
      <c r="D92" s="3"/>
      <c r="E92" s="93">
        <f>Data_Analysis!J343</f>
        <v>0</v>
      </c>
      <c r="F92" s="3" t="str">
        <f>Data_Analysis!K343</f>
        <v/>
      </c>
      <c r="G92" s="3"/>
      <c r="H92" s="4"/>
      <c r="I92" s="4"/>
      <c r="J92" s="4"/>
      <c r="K92" s="4"/>
      <c r="L92" s="4"/>
      <c r="M92" s="4"/>
      <c r="N92" s="4"/>
      <c r="O92" s="4"/>
      <c r="P92" s="4"/>
      <c r="Q92" s="4"/>
      <c r="R92" s="4"/>
      <c r="S92" s="4"/>
    </row>
    <row r="93" spans="1:19" ht="15" hidden="1" customHeight="1">
      <c r="A93" s="3"/>
      <c r="B93" s="3">
        <f>Data_Analysis!J78</f>
        <v>0</v>
      </c>
      <c r="C93" s="201">
        <f>Data_Analysis!K78</f>
        <v>0</v>
      </c>
      <c r="D93" s="3"/>
      <c r="E93" s="93">
        <f>Data_Analysis!J344</f>
        <v>0</v>
      </c>
      <c r="F93" s="3" t="str">
        <f>Data_Analysis!K344</f>
        <v/>
      </c>
      <c r="G93" s="3"/>
      <c r="H93" s="4"/>
      <c r="I93" s="4"/>
      <c r="J93" s="4"/>
      <c r="K93" s="4"/>
      <c r="L93" s="4"/>
      <c r="M93" s="4"/>
      <c r="N93" s="4"/>
      <c r="O93" s="4"/>
      <c r="P93" s="4"/>
      <c r="Q93" s="4"/>
      <c r="R93" s="4"/>
      <c r="S93" s="4"/>
    </row>
    <row r="94" spans="1:19" ht="15" hidden="1" customHeight="1">
      <c r="B94" s="3">
        <f>Data_Analysis!J79</f>
        <v>0</v>
      </c>
      <c r="C94" s="201">
        <f>Data_Analysis!K79</f>
        <v>0</v>
      </c>
      <c r="E94" s="93">
        <f>Data_Analysis!J345</f>
        <v>0</v>
      </c>
      <c r="F94" s="3" t="str">
        <f>Data_Analysis!K345</f>
        <v/>
      </c>
      <c r="S94" s="8" t="str">
        <f>IF('ENTER your residents names, etc'!C99=0, "", 'ENTER your residents names, etc'!C99)</f>
        <v/>
      </c>
    </row>
    <row r="95" spans="1:19" ht="15" hidden="1" customHeight="1">
      <c r="A95" s="3"/>
      <c r="B95" s="3">
        <f>Data_Analysis!J80</f>
        <v>0</v>
      </c>
      <c r="C95" s="201">
        <f>Data_Analysis!K80</f>
        <v>0</v>
      </c>
      <c r="D95" s="3"/>
      <c r="E95" s="93">
        <f>Data_Analysis!J346</f>
        <v>0</v>
      </c>
      <c r="F95" s="3" t="str">
        <f>Data_Analysis!K346</f>
        <v/>
      </c>
      <c r="G95" s="3"/>
      <c r="S95" s="8" t="str">
        <f>IF('ENTER your residents names, etc'!C100=0, "", 'ENTER your residents names, etc'!C100)</f>
        <v/>
      </c>
    </row>
    <row r="96" spans="1:19" ht="15" hidden="1" customHeight="1">
      <c r="A96" s="3"/>
      <c r="B96" s="3">
        <f>Data_Analysis!J81</f>
        <v>0</v>
      </c>
      <c r="C96" s="201">
        <f>Data_Analysis!K81</f>
        <v>0</v>
      </c>
      <c r="D96" s="3"/>
      <c r="E96" s="93">
        <f>Data_Analysis!J347</f>
        <v>0</v>
      </c>
      <c r="F96" s="3" t="str">
        <f>Data_Analysis!K347</f>
        <v/>
      </c>
      <c r="G96" s="3"/>
      <c r="H96" s="4"/>
      <c r="I96" s="4"/>
      <c r="J96" s="4"/>
      <c r="K96" s="4"/>
      <c r="L96" s="4"/>
      <c r="M96" s="4"/>
      <c r="N96" s="4"/>
      <c r="O96" s="4"/>
      <c r="P96" s="4"/>
      <c r="Q96" s="4"/>
      <c r="R96" s="4"/>
      <c r="S96" s="4"/>
    </row>
    <row r="97" spans="1:19" ht="15" hidden="1" customHeight="1">
      <c r="B97" s="3">
        <f>Data_Analysis!J82</f>
        <v>0</v>
      </c>
      <c r="C97" s="201">
        <f>Data_Analysis!K82</f>
        <v>0</v>
      </c>
      <c r="E97" s="93">
        <f>Data_Analysis!J348</f>
        <v>0</v>
      </c>
      <c r="F97" s="3" t="str">
        <f>Data_Analysis!K348</f>
        <v/>
      </c>
      <c r="H97" s="4"/>
      <c r="I97" s="4"/>
      <c r="J97" s="4"/>
      <c r="K97" s="4"/>
      <c r="L97" s="4"/>
      <c r="M97" s="4"/>
      <c r="N97" s="4"/>
      <c r="O97" s="4"/>
      <c r="P97" s="4"/>
      <c r="Q97" s="4"/>
      <c r="R97" s="4"/>
      <c r="S97" s="4"/>
    </row>
    <row r="98" spans="1:19" ht="15" hidden="1" customHeight="1">
      <c r="B98" s="3">
        <f>Data_Analysis!J83</f>
        <v>0</v>
      </c>
      <c r="C98" s="201">
        <f>Data_Analysis!K83</f>
        <v>0</v>
      </c>
      <c r="E98" s="93">
        <f>Data_Analysis!J349</f>
        <v>0</v>
      </c>
      <c r="F98" s="3" t="str">
        <f>Data_Analysis!K349</f>
        <v/>
      </c>
      <c r="H98" s="4"/>
      <c r="I98" s="4"/>
      <c r="J98" s="4"/>
      <c r="K98" s="4"/>
      <c r="L98" s="4"/>
      <c r="M98" s="4"/>
      <c r="N98" s="4"/>
      <c r="O98" s="4"/>
      <c r="P98" s="4"/>
      <c r="Q98" s="4"/>
      <c r="R98" s="4"/>
      <c r="S98" s="4"/>
    </row>
    <row r="99" spans="1:19" ht="15" hidden="1" customHeight="1">
      <c r="A99" s="3"/>
      <c r="B99" s="3">
        <f>Data_Analysis!J84</f>
        <v>0</v>
      </c>
      <c r="C99" s="201">
        <f>Data_Analysis!K84</f>
        <v>0</v>
      </c>
      <c r="D99" s="3"/>
      <c r="E99" s="93">
        <f>Data_Analysis!J350</f>
        <v>0</v>
      </c>
      <c r="F99" s="3" t="str">
        <f>Data_Analysis!K350</f>
        <v/>
      </c>
      <c r="G99" s="3"/>
      <c r="H99" s="4"/>
      <c r="I99" s="4"/>
      <c r="J99" s="4"/>
      <c r="K99" s="4"/>
      <c r="L99" s="4"/>
      <c r="M99" s="4"/>
      <c r="N99" s="4"/>
      <c r="O99" s="4"/>
      <c r="P99" s="4"/>
      <c r="Q99" s="4"/>
      <c r="R99" s="4"/>
      <c r="S99" s="4"/>
    </row>
    <row r="100" spans="1:19" ht="15" hidden="1" customHeight="1">
      <c r="B100" s="3">
        <f>Data_Analysis!J85</f>
        <v>0</v>
      </c>
      <c r="C100" s="201">
        <f>Data_Analysis!K85</f>
        <v>0</v>
      </c>
      <c r="E100" s="93">
        <f>Data_Analysis!J351</f>
        <v>0</v>
      </c>
      <c r="F100" s="3" t="str">
        <f>Data_Analysis!K351</f>
        <v/>
      </c>
      <c r="H100" s="4"/>
      <c r="I100" s="4"/>
      <c r="J100" s="4"/>
      <c r="K100" s="4"/>
      <c r="L100" s="4"/>
      <c r="M100" s="4"/>
      <c r="N100" s="4"/>
      <c r="O100" s="4"/>
      <c r="P100" s="4"/>
      <c r="Q100" s="4"/>
      <c r="R100" s="4"/>
      <c r="S100" s="4"/>
    </row>
    <row r="101" spans="1:19" ht="15" hidden="1" customHeight="1">
      <c r="B101" s="3">
        <f>Data_Analysis!J86</f>
        <v>0</v>
      </c>
      <c r="C101" s="201">
        <f>Data_Analysis!K86</f>
        <v>0</v>
      </c>
      <c r="E101" s="93">
        <f>Data_Analysis!J352</f>
        <v>0</v>
      </c>
      <c r="F101" s="3" t="str">
        <f>Data_Analysis!K352</f>
        <v/>
      </c>
      <c r="H101" s="4"/>
      <c r="I101" s="4"/>
      <c r="J101" s="4"/>
      <c r="K101" s="4"/>
      <c r="L101" s="4"/>
      <c r="M101" s="4"/>
      <c r="N101" s="4"/>
      <c r="O101" s="4"/>
      <c r="P101" s="4"/>
      <c r="Q101" s="4"/>
      <c r="R101" s="4"/>
      <c r="S101" s="4"/>
    </row>
    <row r="102" spans="1:19" ht="15" hidden="1" customHeight="1">
      <c r="B102" s="3">
        <f>Data_Analysis!J87</f>
        <v>0</v>
      </c>
      <c r="C102" s="201">
        <f>Data_Analysis!K87</f>
        <v>0</v>
      </c>
      <c r="E102" s="93">
        <f>Data_Analysis!J353</f>
        <v>0</v>
      </c>
      <c r="F102" s="3" t="str">
        <f>Data_Analysis!K353</f>
        <v/>
      </c>
      <c r="H102" s="4"/>
      <c r="I102" s="4"/>
      <c r="J102" s="4"/>
      <c r="K102" s="4"/>
      <c r="L102" s="4"/>
      <c r="M102" s="4"/>
      <c r="N102" s="4"/>
      <c r="O102" s="4"/>
      <c r="P102" s="4"/>
      <c r="Q102" s="4"/>
      <c r="R102" s="4"/>
      <c r="S102" s="4"/>
    </row>
    <row r="103" spans="1:19" s="9" customFormat="1" ht="15" hidden="1" customHeight="1">
      <c r="A103" s="3"/>
      <c r="B103" s="3">
        <f>Data_Analysis!J88</f>
        <v>0</v>
      </c>
      <c r="C103" s="201">
        <f>Data_Analysis!K88</f>
        <v>0</v>
      </c>
      <c r="D103" s="3"/>
      <c r="E103" s="93">
        <f>Data_Analysis!J354</f>
        <v>0</v>
      </c>
      <c r="F103" s="3" t="str">
        <f>Data_Analysis!K354</f>
        <v/>
      </c>
      <c r="G103" s="3"/>
    </row>
    <row r="104" spans="1:19" s="9" customFormat="1" ht="15" hidden="1" customHeight="1">
      <c r="B104" s="3">
        <f>Data_Analysis!J89</f>
        <v>0</v>
      </c>
      <c r="C104" s="201">
        <f>Data_Analysis!K89</f>
        <v>0</v>
      </c>
      <c r="E104" s="3">
        <f>Data_Analysis!J355</f>
        <v>0</v>
      </c>
      <c r="F104" s="3" t="str">
        <f>Data_Analysis!K355</f>
        <v/>
      </c>
    </row>
    <row r="105" spans="1:19" s="9" customFormat="1" ht="15" hidden="1" customHeight="1">
      <c r="B105" s="3">
        <f>Data_Analysis!J90</f>
        <v>0</v>
      </c>
      <c r="C105" s="201">
        <f>Data_Analysis!K90</f>
        <v>0</v>
      </c>
      <c r="E105" s="91">
        <f>Data_Analysis!J356</f>
        <v>0</v>
      </c>
      <c r="F105" s="91" t="str">
        <f>Data_Analysis!K356</f>
        <v/>
      </c>
      <c r="H105" s="90"/>
      <c r="I105" s="90"/>
      <c r="J105" s="90"/>
      <c r="K105" s="90"/>
      <c r="L105" s="90"/>
      <c r="M105" s="90"/>
      <c r="N105" s="90"/>
      <c r="O105" s="90"/>
      <c r="P105" s="90"/>
      <c r="Q105" s="90"/>
      <c r="R105" s="90"/>
      <c r="S105" s="8" t="str">
        <f>IF('ENTER your residents names, etc'!C110=0, "", 'ENTER your residents names, etc'!C110)</f>
        <v/>
      </c>
    </row>
    <row r="106" spans="1:19" s="9" customFormat="1" ht="15" hidden="1" customHeight="1">
      <c r="B106" s="3">
        <f>Data_Analysis!J91</f>
        <v>0</v>
      </c>
      <c r="C106" s="201">
        <f>Data_Analysis!K91</f>
        <v>0</v>
      </c>
      <c r="E106" s="91" t="e">
        <f>Data_Analysis!#REF!</f>
        <v>#REF!</v>
      </c>
      <c r="F106" s="91" t="e">
        <f>Data_Analysis!#REF!</f>
        <v>#REF!</v>
      </c>
    </row>
    <row r="107" spans="1:19" s="9" customFormat="1" ht="15" hidden="1" customHeight="1">
      <c r="A107" s="3"/>
      <c r="B107" s="3">
        <f>Data_Analysis!J92</f>
        <v>0</v>
      </c>
      <c r="C107" s="201">
        <f>Data_Analysis!K92</f>
        <v>0</v>
      </c>
      <c r="D107" s="3"/>
      <c r="E107" s="3" t="e">
        <f>Data_Analysis!#REF!</f>
        <v>#REF!</v>
      </c>
      <c r="F107" s="3" t="e">
        <f>Data_Analysis!#REF!</f>
        <v>#REF!</v>
      </c>
      <c r="G107" s="3"/>
    </row>
    <row r="108" spans="1:19" s="9" customFormat="1" ht="15" hidden="1" customHeight="1">
      <c r="B108" s="3">
        <f>Data_Analysis!J93</f>
        <v>0</v>
      </c>
      <c r="C108" s="201">
        <f>Data_Analysis!K93</f>
        <v>0</v>
      </c>
      <c r="E108" s="91" t="e">
        <f>Data_Analysis!#REF!</f>
        <v>#REF!</v>
      </c>
      <c r="F108" s="91" t="e">
        <f>Data_Analysis!#REF!</f>
        <v>#REF!</v>
      </c>
    </row>
    <row r="109" spans="1:19" s="9" customFormat="1" ht="15" hidden="1" customHeight="1">
      <c r="A109" s="3"/>
      <c r="B109" s="3">
        <f>Data_Analysis!J94</f>
        <v>0</v>
      </c>
      <c r="C109" s="201">
        <f>Data_Analysis!K94</f>
        <v>0</v>
      </c>
      <c r="D109" s="3"/>
      <c r="E109" s="3" t="e">
        <f>Data_Analysis!#REF!</f>
        <v>#REF!</v>
      </c>
      <c r="F109" s="3" t="e">
        <f>Data_Analysis!#REF!</f>
        <v>#REF!</v>
      </c>
      <c r="G109" s="3"/>
    </row>
    <row r="110" spans="1:19" s="9" customFormat="1" ht="15" hidden="1" customHeight="1">
      <c r="A110" s="3"/>
      <c r="B110" s="3">
        <f>Data_Analysis!J95</f>
        <v>0</v>
      </c>
      <c r="C110" s="201">
        <f>Data_Analysis!K95</f>
        <v>0</v>
      </c>
      <c r="D110" s="3"/>
      <c r="E110" s="3" t="e">
        <f>Data_Analysis!#REF!</f>
        <v>#REF!</v>
      </c>
      <c r="F110" s="3" t="e">
        <f>Data_Analysis!#REF!</f>
        <v>#REF!</v>
      </c>
      <c r="G110" s="3"/>
    </row>
    <row r="111" spans="1:19" s="9" customFormat="1" ht="15" hidden="1" customHeight="1">
      <c r="A111" s="3"/>
      <c r="B111" s="3">
        <f>Data_Analysis!J96</f>
        <v>0</v>
      </c>
      <c r="C111" s="201">
        <f>Data_Analysis!K96</f>
        <v>0</v>
      </c>
      <c r="D111" s="3"/>
      <c r="E111" s="3" t="e">
        <f>Data_Analysis!#REF!</f>
        <v>#REF!</v>
      </c>
      <c r="F111" s="3" t="e">
        <f>Data_Analysis!#REF!</f>
        <v>#REF!</v>
      </c>
      <c r="G111" s="3"/>
    </row>
    <row r="112" spans="1:19" s="9" customFormat="1" ht="15" hidden="1" customHeight="1">
      <c r="A112" s="3"/>
      <c r="B112" s="3">
        <f>Data_Analysis!J97</f>
        <v>0</v>
      </c>
      <c r="C112" s="201">
        <f>Data_Analysis!K97</f>
        <v>0</v>
      </c>
      <c r="D112" s="3"/>
      <c r="E112" s="3" t="e">
        <f>Data_Analysis!#REF!</f>
        <v>#REF!</v>
      </c>
      <c r="F112" s="3" t="e">
        <f>Data_Analysis!#REF!</f>
        <v>#REF!</v>
      </c>
      <c r="G112" s="3"/>
    </row>
    <row r="113" spans="1:7" s="9" customFormat="1" ht="15" hidden="1" customHeight="1">
      <c r="B113" s="3">
        <f>Data_Analysis!J98</f>
        <v>0</v>
      </c>
      <c r="C113" s="201">
        <f>Data_Analysis!K98</f>
        <v>0</v>
      </c>
      <c r="E113" s="91" t="e">
        <f>Data_Analysis!#REF!</f>
        <v>#REF!</v>
      </c>
      <c r="F113" s="91" t="e">
        <f>Data_Analysis!#REF!</f>
        <v>#REF!</v>
      </c>
    </row>
    <row r="114" spans="1:7" s="9" customFormat="1" ht="15" hidden="1" customHeight="1">
      <c r="A114" s="3"/>
      <c r="B114" s="3">
        <f>Data_Analysis!J99</f>
        <v>0</v>
      </c>
      <c r="C114" s="201">
        <f>Data_Analysis!K99</f>
        <v>0</v>
      </c>
      <c r="D114" s="3"/>
      <c r="E114" s="3" t="e">
        <f>Data_Analysis!#REF!</f>
        <v>#REF!</v>
      </c>
      <c r="F114" s="3" t="e">
        <f>Data_Analysis!#REF!</f>
        <v>#REF!</v>
      </c>
      <c r="G114" s="3"/>
    </row>
    <row r="115" spans="1:7" s="9" customFormat="1" ht="15" hidden="1" customHeight="1">
      <c r="B115" s="3">
        <f>Data_Analysis!J100</f>
        <v>0</v>
      </c>
      <c r="C115" s="201">
        <f>Data_Analysis!K100</f>
        <v>0</v>
      </c>
      <c r="E115" s="91" t="e">
        <f>Data_Analysis!#REF!</f>
        <v>#REF!</v>
      </c>
      <c r="F115" s="91" t="e">
        <f>Data_Analysis!#REF!</f>
        <v>#REF!</v>
      </c>
    </row>
    <row r="116" spans="1:7" s="9" customFormat="1" ht="15" hidden="1" customHeight="1">
      <c r="A116" s="3"/>
      <c r="B116" s="3">
        <f>Data_Analysis!J101</f>
        <v>0</v>
      </c>
      <c r="C116" s="201">
        <f>Data_Analysis!K101</f>
        <v>0</v>
      </c>
      <c r="D116" s="3"/>
      <c r="E116" s="3" t="e">
        <f>Data_Analysis!#REF!</f>
        <v>#REF!</v>
      </c>
      <c r="F116" s="3" t="e">
        <f>Data_Analysis!#REF!</f>
        <v>#REF!</v>
      </c>
      <c r="G116" s="3"/>
    </row>
    <row r="117" spans="1:7" s="9" customFormat="1" ht="15" hidden="1" customHeight="1">
      <c r="A117" s="3"/>
      <c r="B117" s="3">
        <f>Data_Analysis!J102</f>
        <v>0</v>
      </c>
      <c r="C117" s="201">
        <f>Data_Analysis!K102</f>
        <v>0</v>
      </c>
      <c r="D117" s="3"/>
      <c r="E117" s="3" t="e">
        <f>Data_Analysis!#REF!</f>
        <v>#REF!</v>
      </c>
      <c r="F117" s="3" t="e">
        <f>Data_Analysis!#REF!</f>
        <v>#REF!</v>
      </c>
      <c r="G117" s="3"/>
    </row>
    <row r="118" spans="1:7" s="9" customFormat="1" ht="15" hidden="1" customHeight="1">
      <c r="B118" s="3">
        <f>Data_Analysis!J103</f>
        <v>0</v>
      </c>
      <c r="C118" s="201">
        <f>Data_Analysis!K103</f>
        <v>0</v>
      </c>
      <c r="E118" s="91" t="e">
        <f>Data_Analysis!#REF!</f>
        <v>#REF!</v>
      </c>
      <c r="F118" s="91" t="e">
        <f>Data_Analysis!#REF!</f>
        <v>#REF!</v>
      </c>
    </row>
    <row r="119" spans="1:7" s="9" customFormat="1" ht="15" hidden="1" customHeight="1">
      <c r="B119" s="3">
        <f>Data_Analysis!J104</f>
        <v>0</v>
      </c>
      <c r="C119" s="201">
        <f>Data_Analysis!K104</f>
        <v>0</v>
      </c>
      <c r="E119" s="91" t="e">
        <f>Data_Analysis!#REF!</f>
        <v>#REF!</v>
      </c>
      <c r="F119" s="91" t="e">
        <f>Data_Analysis!#REF!</f>
        <v>#REF!</v>
      </c>
    </row>
    <row r="120" spans="1:7" s="9" customFormat="1" ht="15" hidden="1" customHeight="1">
      <c r="B120" s="3">
        <f>Data_Analysis!J105</f>
        <v>0</v>
      </c>
      <c r="C120" s="201">
        <f>Data_Analysis!K105</f>
        <v>0</v>
      </c>
      <c r="E120" s="91" t="e">
        <f>Data_Analysis!#REF!</f>
        <v>#REF!</v>
      </c>
      <c r="F120" s="91" t="e">
        <f>Data_Analysis!#REF!</f>
        <v>#REF!</v>
      </c>
    </row>
    <row r="121" spans="1:7" s="9" customFormat="1" ht="15" hidden="1" customHeight="1">
      <c r="B121" s="3">
        <f>Data_Analysis!J106</f>
        <v>0</v>
      </c>
      <c r="C121" s="201">
        <f>Data_Analysis!K106</f>
        <v>0</v>
      </c>
      <c r="E121" s="91" t="e">
        <f>Data_Analysis!#REF!</f>
        <v>#REF!</v>
      </c>
      <c r="F121" s="91" t="e">
        <f>Data_Analysis!#REF!</f>
        <v>#REF!</v>
      </c>
    </row>
    <row r="122" spans="1:7" s="9" customFormat="1" ht="15" hidden="1" customHeight="1">
      <c r="B122" s="3">
        <f>Data_Analysis!J107</f>
        <v>0</v>
      </c>
      <c r="C122" s="201">
        <f>Data_Analysis!K107</f>
        <v>0</v>
      </c>
      <c r="E122" s="91" t="e">
        <f>Data_Analysis!#REF!</f>
        <v>#REF!</v>
      </c>
      <c r="F122" s="91" t="e">
        <f>Data_Analysis!#REF!</f>
        <v>#REF!</v>
      </c>
    </row>
    <row r="123" spans="1:7" s="9" customFormat="1" ht="15" hidden="1" customHeight="1">
      <c r="B123" s="3">
        <f>Data_Analysis!J108</f>
        <v>0</v>
      </c>
      <c r="C123" s="201">
        <f>Data_Analysis!K108</f>
        <v>0</v>
      </c>
      <c r="E123" s="91" t="e">
        <f>Data_Analysis!#REF!</f>
        <v>#REF!</v>
      </c>
      <c r="F123" s="91" t="e">
        <f>Data_Analysis!#REF!</f>
        <v>#REF!</v>
      </c>
    </row>
    <row r="124" spans="1:7" s="9" customFormat="1" ht="15" hidden="1" customHeight="1">
      <c r="A124" s="3"/>
      <c r="B124" s="3">
        <f>Data_Analysis!J109</f>
        <v>0</v>
      </c>
      <c r="C124" s="201">
        <f>Data_Analysis!K109</f>
        <v>0</v>
      </c>
      <c r="D124" s="3"/>
      <c r="E124" s="3" t="e">
        <f>Data_Analysis!#REF!</f>
        <v>#REF!</v>
      </c>
      <c r="F124" s="3" t="e">
        <f>Data_Analysis!#REF!</f>
        <v>#REF!</v>
      </c>
      <c r="G124" s="3"/>
    </row>
    <row r="125" spans="1:7" s="9" customFormat="1" ht="15" hidden="1" customHeight="1">
      <c r="A125" s="3"/>
      <c r="B125" s="3">
        <f>Data_Analysis!J110</f>
        <v>0</v>
      </c>
      <c r="C125" s="201">
        <f>Data_Analysis!K110</f>
        <v>0</v>
      </c>
      <c r="D125" s="3"/>
      <c r="E125" s="3" t="e">
        <f>Data_Analysis!#REF!</f>
        <v>#REF!</v>
      </c>
      <c r="F125" s="3" t="e">
        <f>Data_Analysis!#REF!</f>
        <v>#REF!</v>
      </c>
      <c r="G125" s="3"/>
    </row>
    <row r="126" spans="1:7" s="9" customFormat="1" ht="15" hidden="1" customHeight="1">
      <c r="A126" s="3"/>
      <c r="B126" s="3">
        <f>Data_Analysis!J111</f>
        <v>0</v>
      </c>
      <c r="C126" s="201">
        <f>Data_Analysis!K111</f>
        <v>0</v>
      </c>
      <c r="D126" s="3"/>
      <c r="E126" s="3" t="e">
        <f>Data_Analysis!#REF!</f>
        <v>#REF!</v>
      </c>
      <c r="F126" s="3" t="e">
        <f>Data_Analysis!#REF!</f>
        <v>#REF!</v>
      </c>
      <c r="G126" s="3"/>
    </row>
    <row r="127" spans="1:7" s="9" customFormat="1" ht="15" hidden="1" customHeight="1">
      <c r="B127" s="3">
        <f>Data_Analysis!J112</f>
        <v>0</v>
      </c>
      <c r="C127" s="201">
        <f>Data_Analysis!K112</f>
        <v>0</v>
      </c>
      <c r="E127" s="91" t="e">
        <f>Data_Analysis!#REF!</f>
        <v>#REF!</v>
      </c>
      <c r="F127" s="91" t="e">
        <f>Data_Analysis!#REF!</f>
        <v>#REF!</v>
      </c>
    </row>
    <row r="128" spans="1:7" s="9" customFormat="1" ht="15" hidden="1" customHeight="1">
      <c r="B128" s="3">
        <f>Data_Analysis!J113</f>
        <v>0</v>
      </c>
      <c r="C128" s="201">
        <f>Data_Analysis!K113</f>
        <v>0</v>
      </c>
      <c r="E128" s="91" t="e">
        <f>Data_Analysis!#REF!</f>
        <v>#REF!</v>
      </c>
      <c r="F128" s="91" t="e">
        <f>Data_Analysis!#REF!</f>
        <v>#REF!</v>
      </c>
    </row>
    <row r="129" spans="2:6" s="9" customFormat="1" ht="15" hidden="1" customHeight="1">
      <c r="B129" s="3">
        <f>Data_Analysis!J114</f>
        <v>0</v>
      </c>
      <c r="C129" s="201">
        <f>Data_Analysis!K114</f>
        <v>0</v>
      </c>
      <c r="E129" s="91" t="e">
        <f>Data_Analysis!#REF!</f>
        <v>#REF!</v>
      </c>
      <c r="F129" s="91" t="e">
        <f>Data_Analysis!#REF!</f>
        <v>#REF!</v>
      </c>
    </row>
    <row r="130" spans="2:6" s="9" customFormat="1" ht="15" hidden="1" customHeight="1">
      <c r="B130" s="3">
        <f>Data_Analysis!J115</f>
        <v>0</v>
      </c>
      <c r="C130" s="201">
        <f>Data_Analysis!K115</f>
        <v>0</v>
      </c>
      <c r="E130" s="91" t="e">
        <f>Data_Analysis!#REF!</f>
        <v>#REF!</v>
      </c>
      <c r="F130" s="91" t="e">
        <f>Data_Analysis!#REF!</f>
        <v>#REF!</v>
      </c>
    </row>
    <row r="131" spans="2:6" s="9" customFormat="1" ht="15" hidden="1" customHeight="1">
      <c r="B131" s="3">
        <f>Data_Analysis!J116</f>
        <v>0</v>
      </c>
      <c r="C131" s="201">
        <f>Data_Analysis!K116</f>
        <v>0</v>
      </c>
      <c r="E131" s="91" t="e">
        <f>Data_Analysis!#REF!</f>
        <v>#REF!</v>
      </c>
      <c r="F131" s="91" t="e">
        <f>Data_Analysis!#REF!</f>
        <v>#REF!</v>
      </c>
    </row>
    <row r="132" spans="2:6" s="9" customFormat="1" ht="15" hidden="1" customHeight="1">
      <c r="B132" s="3">
        <f>Data_Analysis!J117</f>
        <v>0</v>
      </c>
      <c r="C132" s="201">
        <f>Data_Analysis!K117</f>
        <v>0</v>
      </c>
      <c r="E132" s="91" t="e">
        <f>Data_Analysis!#REF!</f>
        <v>#REF!</v>
      </c>
      <c r="F132" s="91" t="e">
        <f>Data_Analysis!#REF!</f>
        <v>#REF!</v>
      </c>
    </row>
    <row r="133" spans="2:6" s="9" customFormat="1" ht="15" hidden="1" customHeight="1">
      <c r="B133" s="3">
        <f>Data_Analysis!J118</f>
        <v>0</v>
      </c>
      <c r="C133" s="201">
        <f>Data_Analysis!K118</f>
        <v>0</v>
      </c>
      <c r="E133" s="91" t="e">
        <f>Data_Analysis!#REF!</f>
        <v>#REF!</v>
      </c>
      <c r="F133" s="91" t="e">
        <f>Data_Analysis!#REF!</f>
        <v>#REF!</v>
      </c>
    </row>
    <row r="134" spans="2:6" s="9" customFormat="1" ht="15" hidden="1" customHeight="1">
      <c r="B134" s="3">
        <f>Data_Analysis!J119</f>
        <v>0</v>
      </c>
      <c r="C134" s="201">
        <f>Data_Analysis!K119</f>
        <v>0</v>
      </c>
      <c r="E134" s="91" t="e">
        <f>Data_Analysis!#REF!</f>
        <v>#REF!</v>
      </c>
      <c r="F134" s="91" t="e">
        <f>Data_Analysis!#REF!</f>
        <v>#REF!</v>
      </c>
    </row>
    <row r="135" spans="2:6" s="9" customFormat="1" ht="15" hidden="1" customHeight="1">
      <c r="B135" s="3">
        <f>Data_Analysis!J120</f>
        <v>0</v>
      </c>
      <c r="C135" s="201">
        <f>Data_Analysis!K120</f>
        <v>0</v>
      </c>
      <c r="E135" s="91" t="e">
        <f>Data_Analysis!#REF!</f>
        <v>#REF!</v>
      </c>
      <c r="F135" s="91" t="e">
        <f>Data_Analysis!#REF!</f>
        <v>#REF!</v>
      </c>
    </row>
    <row r="136" spans="2:6" s="9" customFormat="1" ht="15" hidden="1" customHeight="1">
      <c r="B136" s="3">
        <f>Data_Analysis!J121</f>
        <v>0</v>
      </c>
      <c r="C136" s="201">
        <f>Data_Analysis!K121</f>
        <v>0</v>
      </c>
      <c r="E136" s="91"/>
      <c r="F136" s="91"/>
    </row>
    <row r="137" spans="2:6" s="9" customFormat="1" ht="15" hidden="1" customHeight="1">
      <c r="B137" s="3">
        <f>Data_Analysis!J122</f>
        <v>0</v>
      </c>
      <c r="C137" s="201">
        <f>Data_Analysis!K122</f>
        <v>0</v>
      </c>
      <c r="E137" s="91"/>
      <c r="F137" s="91"/>
    </row>
    <row r="138" spans="2:6" s="9" customFormat="1" ht="15" hidden="1" customHeight="1">
      <c r="B138" s="3">
        <f>Data_Analysis!J123</f>
        <v>0</v>
      </c>
      <c r="C138" s="201">
        <f>Data_Analysis!K123</f>
        <v>0</v>
      </c>
      <c r="E138" s="91"/>
      <c r="F138" s="91"/>
    </row>
    <row r="139" spans="2:6" s="9" customFormat="1" ht="15" hidden="1" customHeight="1">
      <c r="B139" s="3">
        <f>Data_Analysis!J124</f>
        <v>0</v>
      </c>
      <c r="C139" s="201">
        <f>Data_Analysis!K124</f>
        <v>0</v>
      </c>
      <c r="E139" s="91"/>
      <c r="F139" s="91"/>
    </row>
    <row r="140" spans="2:6" s="9" customFormat="1" ht="15" hidden="1" customHeight="1">
      <c r="B140" s="3">
        <f>Data_Analysis!J125</f>
        <v>0</v>
      </c>
      <c r="C140" s="201">
        <f>Data_Analysis!K125</f>
        <v>0</v>
      </c>
      <c r="E140" s="91"/>
      <c r="F140" s="91"/>
    </row>
    <row r="141" spans="2:6" s="9" customFormat="1" ht="15" hidden="1" customHeight="1">
      <c r="B141" s="3">
        <f>Data_Analysis!J126</f>
        <v>0</v>
      </c>
      <c r="C141" s="201">
        <f>Data_Analysis!K126</f>
        <v>0</v>
      </c>
      <c r="E141" s="91"/>
      <c r="F141" s="91"/>
    </row>
    <row r="142" spans="2:6" s="9" customFormat="1" ht="15" hidden="1" customHeight="1">
      <c r="B142" s="3">
        <f>Data_Analysis!J127</f>
        <v>0</v>
      </c>
      <c r="C142" s="201">
        <f>Data_Analysis!K127</f>
        <v>0</v>
      </c>
      <c r="E142" s="91"/>
      <c r="F142" s="91"/>
    </row>
    <row r="143" spans="2:6" s="9" customFormat="1" ht="15" hidden="1" customHeight="1">
      <c r="B143" s="3">
        <f>Data_Analysis!J128</f>
        <v>0</v>
      </c>
      <c r="C143" s="201">
        <f>Data_Analysis!K128</f>
        <v>0</v>
      </c>
      <c r="E143" s="91"/>
      <c r="F143" s="91"/>
    </row>
    <row r="144" spans="2:6" s="9" customFormat="1" ht="15" hidden="1" customHeight="1">
      <c r="B144" s="3">
        <f>Data_Analysis!J129</f>
        <v>0</v>
      </c>
      <c r="C144" s="201">
        <f>Data_Analysis!K129</f>
        <v>0</v>
      </c>
      <c r="E144" s="91"/>
      <c r="F144" s="91"/>
    </row>
    <row r="145" spans="2:6" s="9" customFormat="1" ht="15" hidden="1" customHeight="1">
      <c r="B145" s="3">
        <f>Data_Analysis!J130</f>
        <v>0</v>
      </c>
      <c r="C145" s="201">
        <f>Data_Analysis!K130</f>
        <v>0</v>
      </c>
      <c r="E145" s="91"/>
      <c r="F145" s="91"/>
    </row>
    <row r="146" spans="2:6" s="9" customFormat="1" ht="15" hidden="1" customHeight="1">
      <c r="B146" s="3">
        <f>Data_Analysis!J131</f>
        <v>0</v>
      </c>
      <c r="C146" s="201">
        <f>Data_Analysis!K131</f>
        <v>0</v>
      </c>
      <c r="E146" s="91"/>
      <c r="F146" s="91"/>
    </row>
    <row r="147" spans="2:6" s="9" customFormat="1" ht="15" hidden="1" customHeight="1">
      <c r="B147" s="3">
        <f>Data_Analysis!J132</f>
        <v>0</v>
      </c>
      <c r="C147" s="201">
        <f>Data_Analysis!K132</f>
        <v>0</v>
      </c>
      <c r="E147" s="91"/>
      <c r="F147" s="91"/>
    </row>
    <row r="148" spans="2:6" s="9" customFormat="1" ht="15" hidden="1" customHeight="1">
      <c r="B148" s="3">
        <f>Data_Analysis!J133</f>
        <v>0</v>
      </c>
      <c r="C148" s="201">
        <f>Data_Analysis!K133</f>
        <v>0</v>
      </c>
      <c r="E148" s="91"/>
      <c r="F148" s="91"/>
    </row>
    <row r="149" spans="2:6" s="9" customFormat="1" ht="15" hidden="1" customHeight="1">
      <c r="B149" s="3">
        <f>Data_Analysis!J134</f>
        <v>0</v>
      </c>
      <c r="C149" s="201">
        <f>Data_Analysis!K134</f>
        <v>0</v>
      </c>
      <c r="E149" s="91"/>
      <c r="F149" s="91"/>
    </row>
    <row r="150" spans="2:6" s="9" customFormat="1" ht="15" hidden="1" customHeight="1">
      <c r="B150" s="3">
        <f>Data_Analysis!J135</f>
        <v>0</v>
      </c>
      <c r="C150" s="201">
        <f>Data_Analysis!K135</f>
        <v>0</v>
      </c>
      <c r="E150" s="91"/>
      <c r="F150" s="91"/>
    </row>
    <row r="151" spans="2:6" s="9" customFormat="1" ht="15" hidden="1" customHeight="1">
      <c r="B151" s="3">
        <f>Data_Analysis!J136</f>
        <v>0</v>
      </c>
      <c r="C151" s="201">
        <f>Data_Analysis!K136</f>
        <v>0</v>
      </c>
      <c r="E151" s="91"/>
      <c r="F151" s="91"/>
    </row>
    <row r="152" spans="2:6" s="9" customFormat="1" ht="15" hidden="1" customHeight="1">
      <c r="B152" s="3">
        <f>Data_Analysis!J137</f>
        <v>0</v>
      </c>
      <c r="C152" s="201">
        <f>Data_Analysis!K137</f>
        <v>0</v>
      </c>
      <c r="E152" s="91"/>
      <c r="F152" s="91"/>
    </row>
    <row r="153" spans="2:6" s="9" customFormat="1" ht="15" hidden="1" customHeight="1">
      <c r="B153" s="3">
        <f>Data_Analysis!J138</f>
        <v>0</v>
      </c>
      <c r="C153" s="201">
        <f>Data_Analysis!K138</f>
        <v>0</v>
      </c>
      <c r="E153" s="91"/>
      <c r="F153" s="91"/>
    </row>
    <row r="154" spans="2:6" s="9" customFormat="1" ht="15" hidden="1" customHeight="1">
      <c r="B154" s="3">
        <f>Data_Analysis!J139</f>
        <v>0</v>
      </c>
      <c r="C154" s="201">
        <f>Data_Analysis!K139</f>
        <v>0</v>
      </c>
      <c r="E154" s="91"/>
      <c r="F154" s="91"/>
    </row>
    <row r="155" spans="2:6" s="9" customFormat="1" ht="15" hidden="1" customHeight="1">
      <c r="B155" s="3">
        <f>Data_Analysis!J140</f>
        <v>0</v>
      </c>
      <c r="C155" s="201">
        <f>Data_Analysis!K140</f>
        <v>0</v>
      </c>
      <c r="E155" s="91"/>
      <c r="F155" s="91"/>
    </row>
    <row r="156" spans="2:6" s="9" customFormat="1" ht="15" hidden="1" customHeight="1">
      <c r="B156" s="3">
        <f>Data_Analysis!J141</f>
        <v>0</v>
      </c>
      <c r="C156" s="201">
        <f>Data_Analysis!K141</f>
        <v>0</v>
      </c>
      <c r="E156" s="91"/>
      <c r="F156" s="91"/>
    </row>
    <row r="157" spans="2:6" s="9" customFormat="1" ht="15" hidden="1" customHeight="1">
      <c r="B157" s="3">
        <f>Data_Analysis!J142</f>
        <v>0</v>
      </c>
      <c r="C157" s="201">
        <f>Data_Analysis!K142</f>
        <v>0</v>
      </c>
      <c r="E157" s="91"/>
      <c r="F157" s="91"/>
    </row>
    <row r="158" spans="2:6" s="9" customFormat="1" ht="15" hidden="1" customHeight="1">
      <c r="B158" s="3">
        <f>Data_Analysis!J143</f>
        <v>0</v>
      </c>
      <c r="C158" s="201">
        <f>Data_Analysis!K143</f>
        <v>0</v>
      </c>
      <c r="E158" s="91"/>
      <c r="F158" s="91"/>
    </row>
    <row r="159" spans="2:6" s="9" customFormat="1" ht="15" hidden="1" customHeight="1">
      <c r="B159" s="3">
        <f>Data_Analysis!J144</f>
        <v>0</v>
      </c>
      <c r="C159" s="201">
        <f>Data_Analysis!K144</f>
        <v>0</v>
      </c>
      <c r="E159" s="91"/>
      <c r="F159" s="91"/>
    </row>
    <row r="160" spans="2:6" s="9" customFormat="1" ht="15" hidden="1" customHeight="1">
      <c r="B160" s="3">
        <f>Data_Analysis!J145</f>
        <v>0</v>
      </c>
      <c r="C160" s="201">
        <f>Data_Analysis!K145</f>
        <v>0</v>
      </c>
      <c r="E160" s="91"/>
      <c r="F160" s="91"/>
    </row>
    <row r="161" spans="2:6" s="9" customFormat="1" ht="15" hidden="1" customHeight="1">
      <c r="B161" s="3">
        <f>Data_Analysis!J146</f>
        <v>0</v>
      </c>
      <c r="C161" s="201">
        <f>Data_Analysis!K146</f>
        <v>0</v>
      </c>
      <c r="E161" s="91"/>
      <c r="F161" s="91"/>
    </row>
    <row r="162" spans="2:6" s="9" customFormat="1" ht="15" hidden="1" customHeight="1">
      <c r="B162" s="3">
        <f>Data_Analysis!J147</f>
        <v>0</v>
      </c>
      <c r="C162" s="201">
        <f>Data_Analysis!K147</f>
        <v>0</v>
      </c>
      <c r="E162" s="91"/>
      <c r="F162" s="91"/>
    </row>
    <row r="163" spans="2:6" s="9" customFormat="1" ht="15" hidden="1" customHeight="1">
      <c r="B163" s="3">
        <f>Data_Analysis!J148</f>
        <v>0</v>
      </c>
      <c r="C163" s="201">
        <f>Data_Analysis!K148</f>
        <v>0</v>
      </c>
      <c r="E163" s="91"/>
      <c r="F163" s="91"/>
    </row>
    <row r="164" spans="2:6" s="9" customFormat="1" ht="15" hidden="1" customHeight="1">
      <c r="B164" s="3">
        <f>Data_Analysis!J149</f>
        <v>0</v>
      </c>
      <c r="C164" s="201">
        <f>Data_Analysis!K149</f>
        <v>0</v>
      </c>
      <c r="E164" s="91"/>
      <c r="F164" s="91"/>
    </row>
    <row r="165" spans="2:6" s="9" customFormat="1" ht="15" hidden="1" customHeight="1">
      <c r="B165" s="3">
        <f>Data_Analysis!J150</f>
        <v>0</v>
      </c>
      <c r="C165" s="201">
        <f>Data_Analysis!K150</f>
        <v>0</v>
      </c>
      <c r="E165" s="91"/>
      <c r="F165" s="91"/>
    </row>
    <row r="166" spans="2:6" s="9" customFormat="1" ht="15" hidden="1" customHeight="1">
      <c r="B166" s="3">
        <f>Data_Analysis!J151</f>
        <v>0</v>
      </c>
      <c r="C166" s="201">
        <f>Data_Analysis!K151</f>
        <v>0</v>
      </c>
      <c r="E166" s="91"/>
      <c r="F166" s="91"/>
    </row>
    <row r="167" spans="2:6" s="9" customFormat="1" ht="15" hidden="1" customHeight="1">
      <c r="B167" s="3">
        <f>Data_Analysis!J152</f>
        <v>0</v>
      </c>
      <c r="C167" s="201">
        <f>Data_Analysis!K152</f>
        <v>0</v>
      </c>
      <c r="E167" s="91"/>
      <c r="F167" s="91"/>
    </row>
    <row r="168" spans="2:6" s="9" customFormat="1" ht="15" hidden="1" customHeight="1">
      <c r="B168" s="3">
        <f>Data_Analysis!J153</f>
        <v>0</v>
      </c>
      <c r="C168" s="201">
        <f>Data_Analysis!K153</f>
        <v>0</v>
      </c>
      <c r="E168" s="91"/>
      <c r="F168" s="91"/>
    </row>
    <row r="169" spans="2:6" s="9" customFormat="1" ht="15" hidden="1" customHeight="1">
      <c r="B169" s="3">
        <f>Data_Analysis!J154</f>
        <v>0</v>
      </c>
      <c r="C169" s="201">
        <f>Data_Analysis!K154</f>
        <v>0</v>
      </c>
      <c r="E169" s="91"/>
      <c r="F169" s="91"/>
    </row>
    <row r="170" spans="2:6" s="9" customFormat="1" ht="15" hidden="1" customHeight="1">
      <c r="B170" s="3">
        <f>Data_Analysis!J155</f>
        <v>0</v>
      </c>
      <c r="C170" s="201">
        <f>Data_Analysis!K155</f>
        <v>0</v>
      </c>
      <c r="E170" s="91"/>
      <c r="F170" s="91"/>
    </row>
    <row r="171" spans="2:6" s="9" customFormat="1" ht="15" hidden="1" customHeight="1">
      <c r="B171" s="3">
        <f>Data_Analysis!J156</f>
        <v>0</v>
      </c>
      <c r="C171" s="201">
        <f>Data_Analysis!K156</f>
        <v>0</v>
      </c>
      <c r="E171" s="91"/>
      <c r="F171" s="91"/>
    </row>
    <row r="172" spans="2:6" s="9" customFormat="1" ht="15" hidden="1" customHeight="1">
      <c r="B172" s="3">
        <f>Data_Analysis!J157</f>
        <v>0</v>
      </c>
      <c r="C172" s="201">
        <f>Data_Analysis!K157</f>
        <v>0</v>
      </c>
      <c r="E172" s="91"/>
      <c r="F172" s="91"/>
    </row>
    <row r="173" spans="2:6" s="9" customFormat="1" ht="15" hidden="1" customHeight="1">
      <c r="B173" s="3">
        <f>Data_Analysis!J158</f>
        <v>0</v>
      </c>
      <c r="C173" s="201">
        <f>Data_Analysis!K158</f>
        <v>0</v>
      </c>
      <c r="E173" s="91"/>
      <c r="F173" s="91"/>
    </row>
    <row r="174" spans="2:6" s="9" customFormat="1" ht="15" hidden="1" customHeight="1">
      <c r="B174" s="3">
        <f>Data_Analysis!J159</f>
        <v>0</v>
      </c>
      <c r="C174" s="201">
        <f>Data_Analysis!K159</f>
        <v>0</v>
      </c>
      <c r="E174" s="91"/>
      <c r="F174" s="91"/>
    </row>
    <row r="175" spans="2:6" s="9" customFormat="1" ht="15" hidden="1" customHeight="1">
      <c r="B175" s="3">
        <f>Data_Analysis!J160</f>
        <v>0</v>
      </c>
      <c r="C175" s="201">
        <f>Data_Analysis!K160</f>
        <v>0</v>
      </c>
      <c r="E175" s="91"/>
      <c r="F175" s="91"/>
    </row>
    <row r="176" spans="2:6" s="9" customFormat="1" ht="15" hidden="1" customHeight="1">
      <c r="B176" s="3">
        <f>Data_Analysis!J161</f>
        <v>0</v>
      </c>
      <c r="C176" s="201">
        <f>Data_Analysis!K161</f>
        <v>0</v>
      </c>
      <c r="E176" s="91"/>
      <c r="F176" s="91"/>
    </row>
    <row r="177" spans="2:19" s="9" customFormat="1" ht="15" hidden="1" customHeight="1">
      <c r="B177" s="3">
        <f>Data_Analysis!J162</f>
        <v>0</v>
      </c>
      <c r="C177" s="201">
        <f>Data_Analysis!K162</f>
        <v>0</v>
      </c>
      <c r="E177" s="91"/>
      <c r="F177" s="91"/>
    </row>
    <row r="178" spans="2:19" s="9" customFormat="1" ht="15" hidden="1" customHeight="1">
      <c r="B178" s="3">
        <f>Data_Analysis!J163</f>
        <v>0</v>
      </c>
      <c r="C178" s="201">
        <f>Data_Analysis!K163</f>
        <v>0</v>
      </c>
      <c r="E178" s="91"/>
      <c r="F178" s="91"/>
    </row>
    <row r="179" spans="2:19" s="9" customFormat="1" ht="15.75" hidden="1" customHeight="1">
      <c r="B179" s="3">
        <f>Data_Analysis!J164</f>
        <v>0</v>
      </c>
      <c r="C179" s="201">
        <f>Data_Analysis!K164</f>
        <v>0</v>
      </c>
      <c r="E179" s="91"/>
      <c r="F179" s="91"/>
    </row>
    <row r="180" spans="2:19" ht="15" hidden="1" customHeight="1">
      <c r="B180" s="3">
        <f>Data_Analysis!J165</f>
        <v>0</v>
      </c>
      <c r="C180" s="201">
        <f>Data_Analysis!K165</f>
        <v>0</v>
      </c>
      <c r="E180" s="91"/>
      <c r="F180" s="91"/>
      <c r="H180" s="4"/>
      <c r="I180" s="4"/>
      <c r="J180" s="4"/>
      <c r="K180" s="4"/>
      <c r="L180" s="4"/>
      <c r="M180" s="4"/>
      <c r="N180" s="4"/>
      <c r="O180" s="4"/>
      <c r="P180" s="4"/>
      <c r="Q180" s="4"/>
      <c r="R180" s="4"/>
      <c r="S180" s="4"/>
    </row>
    <row r="181" spans="2:19" ht="15" hidden="1" customHeight="1">
      <c r="B181" s="3">
        <f>Data_Analysis!J166</f>
        <v>0</v>
      </c>
      <c r="C181" s="201">
        <f>Data_Analysis!K166</f>
        <v>0</v>
      </c>
      <c r="E181" s="91"/>
      <c r="F181" s="91"/>
      <c r="H181" s="4"/>
      <c r="I181" s="4"/>
      <c r="J181" s="4"/>
      <c r="K181" s="4"/>
      <c r="L181" s="4"/>
      <c r="M181" s="4"/>
      <c r="N181" s="4"/>
      <c r="O181" s="4"/>
      <c r="P181" s="4"/>
      <c r="Q181" s="4"/>
      <c r="R181" s="4"/>
      <c r="S181" s="4"/>
    </row>
    <row r="182" spans="2:19" ht="15" hidden="1" customHeight="1">
      <c r="B182" s="3">
        <f>Data_Analysis!J167</f>
        <v>0</v>
      </c>
      <c r="C182" s="201">
        <f>Data_Analysis!K167</f>
        <v>0</v>
      </c>
      <c r="E182" s="91"/>
      <c r="F182" s="91"/>
      <c r="H182" s="4"/>
      <c r="I182" s="4"/>
      <c r="J182" s="4"/>
      <c r="K182" s="4"/>
      <c r="L182" s="4"/>
      <c r="M182" s="4"/>
      <c r="N182" s="4"/>
      <c r="O182" s="4"/>
      <c r="P182" s="4"/>
      <c r="Q182" s="4"/>
      <c r="R182" s="4"/>
      <c r="S182" s="4"/>
    </row>
    <row r="183" spans="2:19" ht="15" hidden="1" customHeight="1">
      <c r="B183" s="3">
        <f>Data_Analysis!J168</f>
        <v>0</v>
      </c>
      <c r="C183" s="201">
        <f>Data_Analysis!K168</f>
        <v>0</v>
      </c>
      <c r="E183" s="91"/>
      <c r="F183" s="91"/>
      <c r="H183" s="4"/>
      <c r="I183" s="4"/>
      <c r="J183" s="4"/>
      <c r="K183" s="4"/>
      <c r="L183" s="4"/>
      <c r="M183" s="4"/>
      <c r="N183" s="4"/>
      <c r="O183" s="4"/>
      <c r="P183" s="4"/>
      <c r="Q183" s="4"/>
      <c r="R183" s="4"/>
      <c r="S183" s="4"/>
    </row>
    <row r="184" spans="2:19" ht="15" hidden="1" customHeight="1">
      <c r="B184" s="3">
        <f>Data_Analysis!J169</f>
        <v>0</v>
      </c>
      <c r="C184" s="201">
        <f>Data_Analysis!K169</f>
        <v>0</v>
      </c>
      <c r="E184" s="91"/>
      <c r="F184" s="91"/>
      <c r="H184" s="4"/>
      <c r="I184" s="4"/>
      <c r="J184" s="4"/>
      <c r="K184" s="4"/>
      <c r="L184" s="4"/>
      <c r="M184" s="4"/>
      <c r="N184" s="4"/>
      <c r="O184" s="4"/>
      <c r="P184" s="4"/>
      <c r="Q184" s="4"/>
      <c r="R184" s="4"/>
      <c r="S184" s="4"/>
    </row>
    <row r="185" spans="2:19" ht="15" hidden="1" customHeight="1">
      <c r="B185" s="3">
        <f>Data_Analysis!J170</f>
        <v>0</v>
      </c>
      <c r="C185" s="201">
        <f>Data_Analysis!K170</f>
        <v>0</v>
      </c>
      <c r="E185" s="91"/>
      <c r="F185" s="91"/>
      <c r="H185" s="4"/>
      <c r="I185" s="4"/>
      <c r="J185" s="4"/>
      <c r="K185" s="4"/>
      <c r="L185" s="4"/>
      <c r="M185" s="4"/>
      <c r="N185" s="4"/>
      <c r="O185" s="4"/>
      <c r="P185" s="4"/>
      <c r="Q185" s="4"/>
      <c r="R185" s="4"/>
      <c r="S185" s="4"/>
    </row>
    <row r="186" spans="2:19" ht="15" hidden="1" customHeight="1">
      <c r="B186" s="3">
        <f>Data_Analysis!J171</f>
        <v>0</v>
      </c>
      <c r="C186" s="201">
        <f>Data_Analysis!K171</f>
        <v>0</v>
      </c>
      <c r="E186" s="91"/>
      <c r="F186" s="91"/>
      <c r="H186" s="4"/>
      <c r="I186" s="4"/>
      <c r="J186" s="4"/>
      <c r="K186" s="4"/>
      <c r="L186" s="4"/>
      <c r="M186" s="4"/>
      <c r="N186" s="4"/>
      <c r="O186" s="4"/>
      <c r="P186" s="4"/>
      <c r="Q186" s="4"/>
      <c r="R186" s="4"/>
      <c r="S186" s="4"/>
    </row>
    <row r="187" spans="2:19" ht="15" hidden="1" customHeight="1">
      <c r="B187" s="3">
        <f>Data_Analysis!J172</f>
        <v>0</v>
      </c>
      <c r="C187" s="201">
        <f>Data_Analysis!K172</f>
        <v>0</v>
      </c>
      <c r="E187" s="91"/>
      <c r="F187" s="91"/>
      <c r="H187" s="4"/>
      <c r="I187" s="4"/>
      <c r="J187" s="4"/>
      <c r="K187" s="4"/>
      <c r="L187" s="4"/>
      <c r="M187" s="4"/>
      <c r="N187" s="4"/>
      <c r="O187" s="4"/>
      <c r="P187" s="4"/>
      <c r="Q187" s="4"/>
      <c r="R187" s="4"/>
      <c r="S187" s="4"/>
    </row>
    <row r="188" spans="2:19" ht="15" hidden="1" customHeight="1">
      <c r="B188" s="3">
        <f>Data_Analysis!J173</f>
        <v>0</v>
      </c>
      <c r="C188" s="201">
        <f>Data_Analysis!K173</f>
        <v>0</v>
      </c>
      <c r="E188" s="91"/>
      <c r="F188" s="91"/>
      <c r="H188" s="4"/>
      <c r="I188" s="4"/>
      <c r="J188" s="4"/>
      <c r="K188" s="4"/>
      <c r="L188" s="4"/>
      <c r="M188" s="4"/>
      <c r="N188" s="4"/>
      <c r="O188" s="4"/>
      <c r="P188" s="4"/>
      <c r="Q188" s="4"/>
      <c r="R188" s="4"/>
      <c r="S188" s="4"/>
    </row>
    <row r="189" spans="2:19" ht="15" hidden="1" customHeight="1">
      <c r="B189" s="3">
        <f>Data_Analysis!J174</f>
        <v>0</v>
      </c>
      <c r="C189" s="201">
        <f>Data_Analysis!K174</f>
        <v>0</v>
      </c>
      <c r="E189" s="91"/>
      <c r="F189" s="91"/>
      <c r="H189" s="4"/>
      <c r="I189" s="4"/>
      <c r="J189" s="4"/>
      <c r="K189" s="4"/>
      <c r="L189" s="4"/>
      <c r="M189" s="4"/>
      <c r="N189" s="4"/>
      <c r="O189" s="4"/>
      <c r="P189" s="4"/>
      <c r="Q189" s="4"/>
      <c r="R189" s="4"/>
      <c r="S189" s="4"/>
    </row>
    <row r="190" spans="2:19" ht="15" hidden="1" customHeight="1">
      <c r="B190" s="3">
        <f>Data_Analysis!J175</f>
        <v>0</v>
      </c>
      <c r="C190" s="201">
        <f>Data_Analysis!K175</f>
        <v>0</v>
      </c>
      <c r="E190" s="91"/>
      <c r="F190" s="91"/>
      <c r="H190" s="4"/>
      <c r="I190" s="4"/>
      <c r="J190" s="4"/>
      <c r="K190" s="4"/>
      <c r="L190" s="4"/>
      <c r="M190" s="4"/>
      <c r="N190" s="4"/>
      <c r="O190" s="4"/>
      <c r="P190" s="4"/>
      <c r="Q190" s="4"/>
      <c r="R190" s="4"/>
      <c r="S190" s="4"/>
    </row>
    <row r="191" spans="2:19" ht="15" hidden="1" customHeight="1">
      <c r="B191" s="3">
        <f>Data_Analysis!J176</f>
        <v>0</v>
      </c>
      <c r="C191" s="201">
        <f>Data_Analysis!K176</f>
        <v>0</v>
      </c>
      <c r="E191" s="91"/>
      <c r="F191" s="91"/>
      <c r="H191" s="4"/>
      <c r="I191" s="4"/>
      <c r="J191" s="4"/>
      <c r="K191" s="4"/>
      <c r="L191" s="4"/>
      <c r="M191" s="4"/>
      <c r="N191" s="4"/>
      <c r="O191" s="4"/>
      <c r="P191" s="4"/>
      <c r="Q191" s="4"/>
      <c r="R191" s="4"/>
      <c r="S191" s="4"/>
    </row>
    <row r="192" spans="2:19" ht="15" hidden="1" customHeight="1">
      <c r="B192" s="3">
        <f>Data_Analysis!J177</f>
        <v>0</v>
      </c>
      <c r="C192" s="201">
        <f>Data_Analysis!K177</f>
        <v>0</v>
      </c>
      <c r="E192" s="91"/>
      <c r="F192" s="91"/>
      <c r="H192" s="4"/>
      <c r="I192" s="4"/>
      <c r="J192" s="4"/>
      <c r="K192" s="4"/>
      <c r="L192" s="4"/>
      <c r="M192" s="4"/>
      <c r="N192" s="4"/>
      <c r="O192" s="4"/>
      <c r="P192" s="4"/>
      <c r="Q192" s="4"/>
      <c r="R192" s="4"/>
      <c r="S192" s="4"/>
    </row>
    <row r="193" spans="2:19" ht="15" hidden="1" customHeight="1">
      <c r="B193" s="3">
        <f>Data_Analysis!J178</f>
        <v>0</v>
      </c>
      <c r="C193" s="201">
        <f>Data_Analysis!K178</f>
        <v>0</v>
      </c>
      <c r="E193" s="91"/>
      <c r="F193" s="91"/>
      <c r="H193" s="4"/>
      <c r="I193" s="4"/>
      <c r="J193" s="4"/>
      <c r="K193" s="4"/>
      <c r="L193" s="4"/>
      <c r="M193" s="4"/>
      <c r="N193" s="4"/>
      <c r="O193" s="4"/>
      <c r="P193" s="4"/>
      <c r="Q193" s="4"/>
      <c r="R193" s="4"/>
      <c r="S193" s="4"/>
    </row>
    <row r="194" spans="2:19" ht="15" hidden="1" customHeight="1">
      <c r="B194" s="3">
        <f>Data_Analysis!J179</f>
        <v>0</v>
      </c>
      <c r="C194" s="201">
        <f>Data_Analysis!K179</f>
        <v>0</v>
      </c>
      <c r="E194" s="91"/>
      <c r="F194" s="91"/>
      <c r="H194" s="4"/>
      <c r="I194" s="4"/>
      <c r="J194" s="4"/>
      <c r="K194" s="4"/>
      <c r="L194" s="4"/>
      <c r="M194" s="4"/>
      <c r="N194" s="4"/>
      <c r="O194" s="4"/>
      <c r="P194" s="4"/>
      <c r="Q194" s="4"/>
      <c r="R194" s="4"/>
      <c r="S194" s="4"/>
    </row>
    <row r="195" spans="2:19" ht="15" hidden="1" customHeight="1">
      <c r="B195" s="3">
        <f>Data_Analysis!J180</f>
        <v>0</v>
      </c>
      <c r="C195" s="201">
        <f>Data_Analysis!K180</f>
        <v>0</v>
      </c>
      <c r="E195" s="91"/>
      <c r="F195" s="91"/>
      <c r="H195" s="4"/>
      <c r="I195" s="4"/>
      <c r="J195" s="4"/>
      <c r="K195" s="4"/>
      <c r="L195" s="4"/>
      <c r="M195" s="4"/>
      <c r="N195" s="4"/>
      <c r="O195" s="4"/>
      <c r="P195" s="4"/>
      <c r="Q195" s="4"/>
      <c r="R195" s="4"/>
      <c r="S195" s="4"/>
    </row>
    <row r="196" spans="2:19" ht="15" hidden="1" customHeight="1">
      <c r="B196" s="3">
        <f>Data_Analysis!J181</f>
        <v>0</v>
      </c>
      <c r="C196" s="201">
        <f>Data_Analysis!K181</f>
        <v>0</v>
      </c>
      <c r="E196" s="91"/>
      <c r="F196" s="91"/>
      <c r="H196" s="4"/>
      <c r="I196" s="4"/>
      <c r="J196" s="4"/>
      <c r="K196" s="4"/>
      <c r="L196" s="4"/>
      <c r="M196" s="4"/>
      <c r="N196" s="4"/>
      <c r="O196" s="4"/>
      <c r="P196" s="4"/>
      <c r="Q196" s="4"/>
      <c r="R196" s="4"/>
      <c r="S196" s="4"/>
    </row>
    <row r="197" spans="2:19" ht="15" hidden="1" customHeight="1">
      <c r="B197" s="3">
        <f>Data_Analysis!J182</f>
        <v>0</v>
      </c>
      <c r="C197" s="201">
        <f>Data_Analysis!K182</f>
        <v>0</v>
      </c>
      <c r="E197" s="91"/>
      <c r="F197" s="91"/>
      <c r="H197" s="4"/>
      <c r="I197" s="4"/>
      <c r="J197" s="4"/>
      <c r="K197" s="4"/>
      <c r="L197" s="4"/>
      <c r="M197" s="4"/>
      <c r="N197" s="4"/>
      <c r="O197" s="4"/>
      <c r="P197" s="4"/>
      <c r="Q197" s="4"/>
      <c r="R197" s="4"/>
      <c r="S197" s="4"/>
    </row>
    <row r="198" spans="2:19" ht="15" hidden="1" customHeight="1">
      <c r="B198" s="3">
        <f>Data_Analysis!J183</f>
        <v>0</v>
      </c>
      <c r="C198" s="201">
        <f>Data_Analysis!K183</f>
        <v>0</v>
      </c>
      <c r="E198" s="91"/>
      <c r="F198" s="91"/>
      <c r="H198" s="4"/>
      <c r="I198" s="4"/>
      <c r="J198" s="4"/>
      <c r="K198" s="4"/>
      <c r="L198" s="4"/>
      <c r="M198" s="4"/>
      <c r="N198" s="4"/>
      <c r="O198" s="4"/>
      <c r="P198" s="4"/>
      <c r="Q198" s="4"/>
      <c r="R198" s="4"/>
      <c r="S198" s="4"/>
    </row>
    <row r="199" spans="2:19" ht="15" hidden="1" customHeight="1">
      <c r="B199" s="3">
        <f>Data_Analysis!J184</f>
        <v>0</v>
      </c>
      <c r="C199" s="201">
        <f>Data_Analysis!K184</f>
        <v>0</v>
      </c>
      <c r="E199" s="91"/>
      <c r="F199" s="91"/>
      <c r="H199" s="4"/>
      <c r="I199" s="4"/>
      <c r="J199" s="4"/>
      <c r="K199" s="4"/>
      <c r="L199" s="4"/>
      <c r="M199" s="4"/>
      <c r="N199" s="4"/>
      <c r="O199" s="4"/>
      <c r="P199" s="4"/>
      <c r="Q199" s="4"/>
      <c r="R199" s="4"/>
      <c r="S199" s="4"/>
    </row>
    <row r="200" spans="2:19" ht="15" hidden="1" customHeight="1">
      <c r="B200" s="3">
        <f>Data_Analysis!J185</f>
        <v>0</v>
      </c>
      <c r="C200" s="201">
        <f>Data_Analysis!K185</f>
        <v>0</v>
      </c>
      <c r="E200" s="91"/>
      <c r="F200" s="91"/>
      <c r="H200" s="4"/>
      <c r="I200" s="4"/>
      <c r="J200" s="4"/>
      <c r="K200" s="4"/>
      <c r="L200" s="4"/>
      <c r="M200" s="4"/>
      <c r="N200" s="4"/>
      <c r="O200" s="4"/>
      <c r="P200" s="4"/>
      <c r="Q200" s="4"/>
      <c r="R200" s="4"/>
      <c r="S200" s="4"/>
    </row>
    <row r="201" spans="2:19" ht="15" hidden="1" customHeight="1">
      <c r="B201" s="3">
        <f>Data_Analysis!J186</f>
        <v>0</v>
      </c>
      <c r="C201" s="201">
        <f>Data_Analysis!K186</f>
        <v>0</v>
      </c>
      <c r="E201" s="91"/>
      <c r="F201" s="91"/>
      <c r="H201" s="4"/>
      <c r="I201" s="4"/>
      <c r="J201" s="4"/>
      <c r="K201" s="4"/>
      <c r="L201" s="4"/>
      <c r="M201" s="4"/>
      <c r="N201" s="4"/>
      <c r="O201" s="4"/>
      <c r="P201" s="4"/>
      <c r="Q201" s="4"/>
      <c r="R201" s="4"/>
      <c r="S201" s="4"/>
    </row>
    <row r="202" spans="2:19" ht="15" hidden="1" customHeight="1">
      <c r="B202" s="3">
        <f>Data_Analysis!J187</f>
        <v>0</v>
      </c>
      <c r="C202" s="201">
        <f>Data_Analysis!K187</f>
        <v>0</v>
      </c>
      <c r="E202" s="91"/>
      <c r="F202" s="91"/>
      <c r="H202" s="4"/>
      <c r="I202" s="4"/>
      <c r="J202" s="4"/>
      <c r="K202" s="4"/>
      <c r="L202" s="4"/>
      <c r="M202" s="4"/>
      <c r="N202" s="4"/>
      <c r="O202" s="4"/>
      <c r="P202" s="4"/>
      <c r="Q202" s="4"/>
      <c r="R202" s="4"/>
      <c r="S202" s="4"/>
    </row>
    <row r="203" spans="2:19" ht="15" hidden="1" customHeight="1">
      <c r="B203" s="3">
        <f>Data_Analysis!J188</f>
        <v>0</v>
      </c>
      <c r="C203" s="201">
        <f>Data_Analysis!K188</f>
        <v>0</v>
      </c>
      <c r="E203" s="91"/>
      <c r="F203" s="91"/>
      <c r="H203" s="4"/>
      <c r="I203" s="4"/>
      <c r="J203" s="4"/>
      <c r="K203" s="4"/>
      <c r="L203" s="4"/>
      <c r="M203" s="4"/>
      <c r="N203" s="4"/>
      <c r="O203" s="4"/>
      <c r="P203" s="4"/>
      <c r="Q203" s="4"/>
      <c r="R203" s="4"/>
      <c r="S203" s="4"/>
    </row>
    <row r="204" spans="2:19" ht="15" hidden="1" customHeight="1">
      <c r="B204" s="3">
        <f>Data_Analysis!J189</f>
        <v>0</v>
      </c>
      <c r="C204" s="201">
        <f>Data_Analysis!K189</f>
        <v>0</v>
      </c>
      <c r="E204" s="91"/>
      <c r="F204" s="91"/>
      <c r="H204" s="4"/>
      <c r="I204" s="4"/>
      <c r="J204" s="4"/>
      <c r="K204" s="4"/>
      <c r="L204" s="4"/>
      <c r="M204" s="4"/>
      <c r="N204" s="4"/>
      <c r="O204" s="4"/>
      <c r="P204" s="4"/>
      <c r="Q204" s="4"/>
      <c r="R204" s="4"/>
      <c r="S204" s="4"/>
    </row>
    <row r="205" spans="2:19" ht="15" hidden="1" customHeight="1">
      <c r="B205" s="3">
        <f>Data_Analysis!J190</f>
        <v>0</v>
      </c>
      <c r="C205" s="201">
        <f>Data_Analysis!K190</f>
        <v>0</v>
      </c>
      <c r="E205" s="91"/>
      <c r="F205" s="91"/>
      <c r="H205" s="4"/>
      <c r="I205" s="4"/>
      <c r="J205" s="4"/>
      <c r="K205" s="4"/>
      <c r="L205" s="4"/>
      <c r="M205" s="4"/>
      <c r="N205" s="4"/>
      <c r="O205" s="4"/>
      <c r="P205" s="4"/>
      <c r="Q205" s="4"/>
      <c r="R205" s="4"/>
      <c r="S205" s="4"/>
    </row>
    <row r="206" spans="2:19" ht="15" hidden="1" customHeight="1">
      <c r="B206" s="3">
        <f>Data_Analysis!J191</f>
        <v>0</v>
      </c>
      <c r="C206" s="201">
        <f>Data_Analysis!K191</f>
        <v>0</v>
      </c>
      <c r="E206" s="91"/>
      <c r="F206" s="91"/>
      <c r="H206" s="4"/>
      <c r="I206" s="4"/>
      <c r="J206" s="4"/>
      <c r="K206" s="4"/>
      <c r="L206" s="4"/>
      <c r="M206" s="4"/>
      <c r="N206" s="4"/>
      <c r="O206" s="4"/>
      <c r="P206" s="4"/>
      <c r="Q206" s="4"/>
      <c r="R206" s="4"/>
      <c r="S206" s="4"/>
    </row>
    <row r="207" spans="2:19" ht="15" hidden="1" customHeight="1">
      <c r="B207" s="3">
        <f>Data_Analysis!J192</f>
        <v>0</v>
      </c>
      <c r="C207" s="201">
        <f>Data_Analysis!K192</f>
        <v>0</v>
      </c>
      <c r="E207" s="91"/>
      <c r="F207" s="91"/>
      <c r="H207" s="4"/>
      <c r="I207" s="4"/>
      <c r="J207" s="4"/>
      <c r="K207" s="4"/>
      <c r="L207" s="4"/>
      <c r="M207" s="4"/>
      <c r="N207" s="4"/>
      <c r="O207" s="4"/>
      <c r="P207" s="4"/>
      <c r="Q207" s="4"/>
      <c r="R207" s="4"/>
      <c r="S207" s="4"/>
    </row>
    <row r="208" spans="2:19" ht="15" hidden="1" customHeight="1">
      <c r="B208" s="3">
        <f>Data_Analysis!J193</f>
        <v>0</v>
      </c>
      <c r="C208" s="201">
        <f>Data_Analysis!K193</f>
        <v>0</v>
      </c>
      <c r="E208" s="91"/>
      <c r="F208" s="91"/>
      <c r="H208" s="4"/>
      <c r="I208" s="4"/>
      <c r="J208" s="4"/>
      <c r="K208" s="4"/>
      <c r="L208" s="4"/>
      <c r="M208" s="4"/>
      <c r="N208" s="4"/>
      <c r="O208" s="4"/>
      <c r="P208" s="4"/>
      <c r="Q208" s="4"/>
      <c r="R208" s="4"/>
      <c r="S208" s="4"/>
    </row>
    <row r="209" spans="2:19" ht="15" hidden="1" customHeight="1">
      <c r="B209" s="3">
        <f>Data_Analysis!J194</f>
        <v>0</v>
      </c>
      <c r="C209" s="201">
        <f>Data_Analysis!K194</f>
        <v>0</v>
      </c>
      <c r="E209" s="91"/>
      <c r="F209" s="91"/>
      <c r="H209" s="4"/>
      <c r="I209" s="4"/>
      <c r="J209" s="4"/>
      <c r="K209" s="4"/>
      <c r="L209" s="4"/>
      <c r="M209" s="4"/>
      <c r="N209" s="4"/>
      <c r="O209" s="4"/>
      <c r="P209" s="4"/>
      <c r="Q209" s="4"/>
      <c r="R209" s="4"/>
      <c r="S209" s="4"/>
    </row>
    <row r="210" spans="2:19" ht="15" hidden="1" customHeight="1">
      <c r="B210" s="3">
        <f>Data_Analysis!J195</f>
        <v>0</v>
      </c>
      <c r="C210" s="201">
        <f>Data_Analysis!K195</f>
        <v>0</v>
      </c>
      <c r="E210" s="91"/>
      <c r="F210" s="91"/>
      <c r="H210" s="4"/>
      <c r="I210" s="4"/>
      <c r="J210" s="4"/>
      <c r="K210" s="4"/>
      <c r="L210" s="4"/>
      <c r="M210" s="4"/>
      <c r="N210" s="4"/>
      <c r="O210" s="4"/>
      <c r="P210" s="4"/>
      <c r="Q210" s="4"/>
      <c r="R210" s="4"/>
      <c r="S210" s="4"/>
    </row>
    <row r="211" spans="2:19" ht="15" hidden="1" customHeight="1">
      <c r="B211" s="3">
        <f>Data_Analysis!J196</f>
        <v>0</v>
      </c>
      <c r="C211" s="201">
        <f>Data_Analysis!K196</f>
        <v>0</v>
      </c>
      <c r="E211" s="91"/>
      <c r="F211" s="91"/>
      <c r="H211" s="4"/>
      <c r="I211" s="4"/>
      <c r="J211" s="4"/>
      <c r="K211" s="4"/>
      <c r="L211" s="4"/>
      <c r="M211" s="4"/>
      <c r="N211" s="4"/>
      <c r="O211" s="4"/>
      <c r="P211" s="4"/>
      <c r="Q211" s="4"/>
      <c r="R211" s="4"/>
      <c r="S211" s="4"/>
    </row>
    <row r="212" spans="2:19" ht="15" hidden="1" customHeight="1">
      <c r="B212" s="3">
        <f>Data_Analysis!J197</f>
        <v>0</v>
      </c>
      <c r="C212" s="201">
        <f>Data_Analysis!K197</f>
        <v>0</v>
      </c>
      <c r="E212" s="91"/>
      <c r="F212" s="91"/>
      <c r="H212" s="4"/>
      <c r="I212" s="4"/>
      <c r="J212" s="4"/>
      <c r="K212" s="4"/>
      <c r="L212" s="4"/>
      <c r="M212" s="4"/>
      <c r="N212" s="4"/>
      <c r="O212" s="4"/>
      <c r="P212" s="4"/>
      <c r="Q212" s="4"/>
      <c r="R212" s="4"/>
      <c r="S212" s="4"/>
    </row>
    <row r="213" spans="2:19" ht="15" hidden="1" customHeight="1">
      <c r="B213" s="3">
        <f>Data_Analysis!J198</f>
        <v>0</v>
      </c>
      <c r="C213" s="201">
        <f>Data_Analysis!K198</f>
        <v>0</v>
      </c>
      <c r="E213" s="91"/>
      <c r="F213" s="91"/>
      <c r="H213" s="4"/>
      <c r="I213" s="4"/>
      <c r="J213" s="4"/>
      <c r="K213" s="4"/>
      <c r="L213" s="4"/>
      <c r="M213" s="4"/>
      <c r="N213" s="4"/>
      <c r="O213" s="4"/>
      <c r="P213" s="4"/>
      <c r="Q213" s="4"/>
      <c r="R213" s="4"/>
      <c r="S213" s="4"/>
    </row>
    <row r="214" spans="2:19" ht="15" hidden="1" customHeight="1">
      <c r="B214" s="3">
        <f>Data_Analysis!J199</f>
        <v>0</v>
      </c>
      <c r="C214" s="201">
        <f>Data_Analysis!K199</f>
        <v>0</v>
      </c>
      <c r="E214" s="91"/>
      <c r="F214" s="91"/>
      <c r="H214" s="4"/>
      <c r="I214" s="4"/>
      <c r="J214" s="4"/>
      <c r="K214" s="4"/>
      <c r="L214" s="4"/>
      <c r="M214" s="4"/>
      <c r="N214" s="4"/>
      <c r="O214" s="4"/>
      <c r="P214" s="4"/>
      <c r="Q214" s="4"/>
      <c r="R214" s="4"/>
      <c r="S214" s="4"/>
    </row>
    <row r="215" spans="2:19" ht="15" hidden="1" customHeight="1">
      <c r="B215" s="3">
        <f>Data_Analysis!J200</f>
        <v>0</v>
      </c>
      <c r="C215" s="201">
        <f>Data_Analysis!K200</f>
        <v>0</v>
      </c>
      <c r="E215" s="91"/>
      <c r="F215" s="91"/>
      <c r="H215" s="4"/>
      <c r="I215" s="4"/>
      <c r="J215" s="4"/>
      <c r="K215" s="4"/>
      <c r="L215" s="4"/>
      <c r="M215" s="4"/>
      <c r="N215" s="4"/>
      <c r="O215" s="4"/>
      <c r="P215" s="4"/>
      <c r="Q215" s="4"/>
      <c r="R215" s="4"/>
      <c r="S215" s="4"/>
    </row>
    <row r="216" spans="2:19" ht="15" hidden="1" customHeight="1">
      <c r="B216" s="3">
        <f>Data_Analysis!J201</f>
        <v>0</v>
      </c>
      <c r="C216" s="201">
        <f>Data_Analysis!K201</f>
        <v>0</v>
      </c>
      <c r="E216" s="91"/>
      <c r="F216" s="91"/>
      <c r="H216" s="4"/>
      <c r="I216" s="4"/>
      <c r="J216" s="4"/>
      <c r="K216" s="4"/>
      <c r="L216" s="4"/>
      <c r="M216" s="4"/>
      <c r="N216" s="4"/>
      <c r="O216" s="4"/>
      <c r="P216" s="4"/>
      <c r="Q216" s="4"/>
      <c r="R216" s="4"/>
      <c r="S216" s="4"/>
    </row>
    <row r="217" spans="2:19" ht="15" hidden="1" customHeight="1">
      <c r="B217" s="3">
        <f>Data_Analysis!J202</f>
        <v>0</v>
      </c>
      <c r="C217" s="201">
        <f>Data_Analysis!K202</f>
        <v>0</v>
      </c>
      <c r="E217" s="91"/>
      <c r="F217" s="91"/>
      <c r="H217" s="4"/>
      <c r="I217" s="4"/>
      <c r="J217" s="4"/>
      <c r="K217" s="4"/>
      <c r="L217" s="4"/>
      <c r="M217" s="4"/>
      <c r="N217" s="4"/>
      <c r="O217" s="4"/>
      <c r="P217" s="4"/>
      <c r="Q217" s="4"/>
      <c r="R217" s="4"/>
      <c r="S217" s="4"/>
    </row>
    <row r="218" spans="2:19" ht="15" hidden="1" customHeight="1">
      <c r="B218" s="3">
        <f>Data_Analysis!J203</f>
        <v>0</v>
      </c>
      <c r="C218" s="201">
        <f>Data_Analysis!K203</f>
        <v>0</v>
      </c>
      <c r="E218" s="91"/>
      <c r="F218" s="91"/>
      <c r="H218" s="4"/>
      <c r="I218" s="4"/>
      <c r="J218" s="4"/>
      <c r="K218" s="4"/>
      <c r="L218" s="4"/>
      <c r="M218" s="4"/>
      <c r="N218" s="4"/>
      <c r="O218" s="4"/>
      <c r="P218" s="4"/>
      <c r="Q218" s="4"/>
      <c r="R218" s="4"/>
      <c r="S218" s="4"/>
    </row>
    <row r="219" spans="2:19" ht="15" hidden="1" customHeight="1">
      <c r="B219" s="3">
        <f>Data_Analysis!J204</f>
        <v>0</v>
      </c>
      <c r="C219" s="201">
        <f>Data_Analysis!K204</f>
        <v>0</v>
      </c>
      <c r="E219" s="91"/>
      <c r="F219" s="91"/>
      <c r="H219" s="4"/>
      <c r="I219" s="4"/>
      <c r="J219" s="4"/>
      <c r="K219" s="4"/>
      <c r="L219" s="4"/>
      <c r="M219" s="4"/>
      <c r="N219" s="4"/>
      <c r="O219" s="4"/>
      <c r="P219" s="4"/>
      <c r="Q219" s="4"/>
      <c r="R219" s="4"/>
      <c r="S219" s="4"/>
    </row>
    <row r="220" spans="2:19" ht="15" hidden="1" customHeight="1">
      <c r="B220" s="3">
        <f>Data_Analysis!J205</f>
        <v>0</v>
      </c>
      <c r="C220" s="201">
        <f>Data_Analysis!K205</f>
        <v>0</v>
      </c>
      <c r="E220" s="91"/>
      <c r="F220" s="91"/>
      <c r="H220" s="4"/>
      <c r="I220" s="4"/>
      <c r="J220" s="4"/>
      <c r="K220" s="4"/>
      <c r="L220" s="4"/>
      <c r="M220" s="4"/>
      <c r="N220" s="4"/>
      <c r="O220" s="4"/>
      <c r="P220" s="4"/>
      <c r="Q220" s="4"/>
      <c r="R220" s="4"/>
      <c r="S220" s="4"/>
    </row>
    <row r="221" spans="2:19" ht="15" hidden="1" customHeight="1">
      <c r="B221" s="3">
        <f>Data_Analysis!J206</f>
        <v>0</v>
      </c>
      <c r="C221" s="201">
        <f>Data_Analysis!K206</f>
        <v>0</v>
      </c>
      <c r="E221" s="91"/>
      <c r="F221" s="91"/>
      <c r="H221" s="4"/>
      <c r="I221" s="4"/>
      <c r="J221" s="4"/>
      <c r="K221" s="4"/>
      <c r="L221" s="4"/>
      <c r="M221" s="4"/>
      <c r="N221" s="4"/>
      <c r="O221" s="4"/>
      <c r="P221" s="4"/>
      <c r="Q221" s="4"/>
      <c r="R221" s="4"/>
      <c r="S221" s="4"/>
    </row>
    <row r="222" spans="2:19" ht="15" hidden="1" customHeight="1">
      <c r="B222" s="3">
        <f>Data_Analysis!J207</f>
        <v>0</v>
      </c>
      <c r="C222" s="201">
        <f>Data_Analysis!K207</f>
        <v>0</v>
      </c>
      <c r="E222" s="91"/>
      <c r="F222" s="91"/>
      <c r="H222" s="4"/>
      <c r="I222" s="4"/>
      <c r="J222" s="4"/>
      <c r="K222" s="4"/>
      <c r="L222" s="4"/>
      <c r="M222" s="4"/>
      <c r="N222" s="4"/>
      <c r="O222" s="4"/>
      <c r="P222" s="4"/>
      <c r="Q222" s="4"/>
      <c r="R222" s="4"/>
      <c r="S222" s="4"/>
    </row>
    <row r="223" spans="2:19" ht="15" hidden="1" customHeight="1">
      <c r="B223" s="3">
        <f>Data_Analysis!J208</f>
        <v>0</v>
      </c>
      <c r="C223" s="201">
        <f>Data_Analysis!K208</f>
        <v>0</v>
      </c>
      <c r="E223" s="91"/>
      <c r="F223" s="91"/>
      <c r="H223" s="4"/>
      <c r="I223" s="4"/>
      <c r="J223" s="4"/>
      <c r="K223" s="4"/>
      <c r="L223" s="4"/>
      <c r="M223" s="4"/>
      <c r="N223" s="4"/>
      <c r="O223" s="4"/>
      <c r="P223" s="4"/>
      <c r="Q223" s="4"/>
      <c r="R223" s="4"/>
      <c r="S223" s="4"/>
    </row>
    <row r="224" spans="2:19" ht="15" hidden="1" customHeight="1">
      <c r="B224" s="3">
        <f>Data_Analysis!J209</f>
        <v>0</v>
      </c>
      <c r="C224" s="201">
        <f>Data_Analysis!K209</f>
        <v>0</v>
      </c>
      <c r="E224" s="91"/>
      <c r="F224" s="91"/>
      <c r="H224" s="4"/>
      <c r="I224" s="4"/>
      <c r="J224" s="4"/>
      <c r="K224" s="4"/>
      <c r="L224" s="4"/>
      <c r="M224" s="4"/>
      <c r="N224" s="4"/>
      <c r="O224" s="4"/>
      <c r="P224" s="4"/>
      <c r="Q224" s="4"/>
      <c r="R224" s="4"/>
      <c r="S224" s="4"/>
    </row>
    <row r="225" spans="2:19" ht="15" hidden="1" customHeight="1">
      <c r="B225" s="3">
        <f>Data_Analysis!J210</f>
        <v>0</v>
      </c>
      <c r="C225" s="201">
        <f>Data_Analysis!K210</f>
        <v>0</v>
      </c>
      <c r="E225" s="91"/>
      <c r="F225" s="91"/>
      <c r="H225" s="4"/>
      <c r="I225" s="4"/>
      <c r="J225" s="4"/>
      <c r="K225" s="4"/>
      <c r="L225" s="4"/>
      <c r="M225" s="4"/>
      <c r="N225" s="4"/>
      <c r="O225" s="4"/>
      <c r="P225" s="4"/>
      <c r="Q225" s="4"/>
      <c r="R225" s="4"/>
      <c r="S225" s="4"/>
    </row>
    <row r="226" spans="2:19" ht="15" hidden="1" customHeight="1">
      <c r="B226" s="3">
        <f>Data_Analysis!J211</f>
        <v>0</v>
      </c>
      <c r="C226" s="201">
        <f>Data_Analysis!K211</f>
        <v>0</v>
      </c>
      <c r="E226" s="91"/>
      <c r="F226" s="91"/>
      <c r="H226" s="4"/>
      <c r="I226" s="4"/>
      <c r="J226" s="4"/>
      <c r="K226" s="4"/>
      <c r="L226" s="4"/>
      <c r="M226" s="4"/>
      <c r="N226" s="4"/>
      <c r="O226" s="4"/>
      <c r="P226" s="4"/>
      <c r="Q226" s="4"/>
      <c r="R226" s="4"/>
      <c r="S226" s="4"/>
    </row>
    <row r="227" spans="2:19" ht="15" hidden="1" customHeight="1">
      <c r="B227" s="3">
        <f>Data_Analysis!J212</f>
        <v>0</v>
      </c>
      <c r="C227" s="201">
        <f>Data_Analysis!K212</f>
        <v>0</v>
      </c>
      <c r="E227" s="91"/>
      <c r="F227" s="91"/>
      <c r="H227" s="4"/>
      <c r="I227" s="4"/>
      <c r="J227" s="4"/>
      <c r="K227" s="4"/>
      <c r="L227" s="4"/>
      <c r="M227" s="4"/>
      <c r="N227" s="4"/>
      <c r="O227" s="4"/>
      <c r="P227" s="4"/>
      <c r="Q227" s="4"/>
      <c r="R227" s="4"/>
      <c r="S227" s="4"/>
    </row>
    <row r="228" spans="2:19" ht="15" hidden="1" customHeight="1">
      <c r="B228" s="3">
        <f>Data_Analysis!J213</f>
        <v>0</v>
      </c>
      <c r="C228" s="201">
        <f>Data_Analysis!K213</f>
        <v>0</v>
      </c>
      <c r="E228" s="91"/>
      <c r="F228" s="91"/>
      <c r="H228" s="4"/>
      <c r="I228" s="4"/>
      <c r="J228" s="4"/>
      <c r="K228" s="4"/>
      <c r="L228" s="4"/>
      <c r="M228" s="4"/>
      <c r="N228" s="4"/>
      <c r="O228" s="4"/>
      <c r="P228" s="4"/>
      <c r="Q228" s="4"/>
      <c r="R228" s="4"/>
      <c r="S228" s="4"/>
    </row>
    <row r="229" spans="2:19" ht="15" hidden="1" customHeight="1">
      <c r="B229" s="3">
        <f>Data_Analysis!J214</f>
        <v>0</v>
      </c>
      <c r="C229" s="201">
        <f>Data_Analysis!K214</f>
        <v>0</v>
      </c>
      <c r="E229" s="91"/>
      <c r="F229" s="91"/>
      <c r="H229" s="4"/>
      <c r="I229" s="4"/>
      <c r="J229" s="4"/>
      <c r="K229" s="4"/>
      <c r="L229" s="4"/>
      <c r="M229" s="4"/>
      <c r="N229" s="4"/>
      <c r="O229" s="4"/>
      <c r="P229" s="4"/>
      <c r="Q229" s="4"/>
      <c r="R229" s="4"/>
      <c r="S229" s="4"/>
    </row>
    <row r="230" spans="2:19" ht="15" hidden="1" customHeight="1">
      <c r="B230" s="3">
        <f>Data_Analysis!J215</f>
        <v>0</v>
      </c>
      <c r="C230" s="201">
        <f>Data_Analysis!K215</f>
        <v>0</v>
      </c>
      <c r="E230" s="91"/>
      <c r="F230" s="91"/>
      <c r="H230" s="4"/>
      <c r="I230" s="4"/>
      <c r="J230" s="4"/>
      <c r="K230" s="4"/>
      <c r="L230" s="4"/>
      <c r="M230" s="4"/>
      <c r="N230" s="4"/>
      <c r="O230" s="4"/>
      <c r="P230" s="4"/>
      <c r="Q230" s="4"/>
      <c r="R230" s="4"/>
      <c r="S230" s="4"/>
    </row>
    <row r="231" spans="2:19" ht="15" hidden="1" customHeight="1">
      <c r="B231" s="3">
        <f>Data_Analysis!J216</f>
        <v>0</v>
      </c>
      <c r="C231" s="201">
        <f>Data_Analysis!K216</f>
        <v>0</v>
      </c>
      <c r="E231" s="91"/>
      <c r="F231" s="91"/>
      <c r="H231" s="4"/>
      <c r="I231" s="4"/>
      <c r="J231" s="4"/>
      <c r="K231" s="4"/>
      <c r="L231" s="4"/>
      <c r="M231" s="4"/>
      <c r="N231" s="4"/>
      <c r="O231" s="4"/>
      <c r="P231" s="4"/>
      <c r="Q231" s="4"/>
      <c r="R231" s="4"/>
      <c r="S231" s="4"/>
    </row>
    <row r="232" spans="2:19" ht="15" hidden="1" customHeight="1">
      <c r="B232" s="3">
        <f>Data_Analysis!J217</f>
        <v>0</v>
      </c>
      <c r="C232" s="201">
        <f>Data_Analysis!K217</f>
        <v>0</v>
      </c>
      <c r="E232" s="91"/>
      <c r="F232" s="91"/>
      <c r="H232" s="4"/>
      <c r="I232" s="4"/>
      <c r="J232" s="4"/>
      <c r="K232" s="4"/>
      <c r="L232" s="4"/>
      <c r="M232" s="4"/>
      <c r="N232" s="4"/>
      <c r="O232" s="4"/>
      <c r="P232" s="4"/>
      <c r="Q232" s="4"/>
      <c r="R232" s="4"/>
      <c r="S232" s="4"/>
    </row>
    <row r="233" spans="2:19" ht="15" hidden="1" customHeight="1">
      <c r="B233" s="3">
        <f>Data_Analysis!J218</f>
        <v>0</v>
      </c>
      <c r="C233" s="201">
        <f>Data_Analysis!K218</f>
        <v>0</v>
      </c>
      <c r="E233" s="91"/>
      <c r="F233" s="91"/>
      <c r="H233" s="4"/>
      <c r="I233" s="4"/>
      <c r="J233" s="4"/>
      <c r="K233" s="4"/>
      <c r="L233" s="4"/>
      <c r="M233" s="4"/>
      <c r="N233" s="4"/>
      <c r="O233" s="4"/>
      <c r="P233" s="4"/>
      <c r="Q233" s="4"/>
      <c r="R233" s="4"/>
      <c r="S233" s="4"/>
    </row>
    <row r="234" spans="2:19" ht="15" hidden="1" customHeight="1">
      <c r="B234" s="3">
        <f>Data_Analysis!J219</f>
        <v>0</v>
      </c>
      <c r="C234" s="201">
        <f>Data_Analysis!K219</f>
        <v>0</v>
      </c>
      <c r="E234" s="91"/>
      <c r="F234" s="91"/>
      <c r="H234" s="4"/>
      <c r="I234" s="4"/>
      <c r="J234" s="4"/>
      <c r="K234" s="4"/>
      <c r="L234" s="4"/>
      <c r="M234" s="4"/>
      <c r="N234" s="4"/>
      <c r="O234" s="4"/>
      <c r="P234" s="4"/>
      <c r="Q234" s="4"/>
      <c r="R234" s="4"/>
      <c r="S234" s="4"/>
    </row>
    <row r="235" spans="2:19" ht="15" hidden="1" customHeight="1">
      <c r="B235" s="3">
        <f>Data_Analysis!J220</f>
        <v>0</v>
      </c>
      <c r="C235" s="201">
        <f>Data_Analysis!K220</f>
        <v>0</v>
      </c>
      <c r="E235" s="91"/>
      <c r="F235" s="91"/>
      <c r="H235" s="4"/>
      <c r="I235" s="4"/>
      <c r="J235" s="4"/>
      <c r="K235" s="4"/>
      <c r="L235" s="4"/>
      <c r="M235" s="4"/>
      <c r="N235" s="4"/>
      <c r="O235" s="4"/>
      <c r="P235" s="4"/>
      <c r="Q235" s="4"/>
      <c r="R235" s="4"/>
      <c r="S235" s="4"/>
    </row>
    <row r="236" spans="2:19" ht="15" hidden="1" customHeight="1">
      <c r="B236" s="3">
        <f>Data_Analysis!J221</f>
        <v>0</v>
      </c>
      <c r="C236" s="201">
        <f>Data_Analysis!K221</f>
        <v>0</v>
      </c>
      <c r="E236" s="91"/>
      <c r="F236" s="91"/>
      <c r="H236" s="4"/>
      <c r="I236" s="4"/>
      <c r="J236" s="4"/>
      <c r="K236" s="4"/>
      <c r="L236" s="4"/>
      <c r="M236" s="4"/>
      <c r="N236" s="4"/>
      <c r="O236" s="4"/>
      <c r="P236" s="4"/>
      <c r="Q236" s="4"/>
      <c r="R236" s="4"/>
      <c r="S236" s="4"/>
    </row>
    <row r="237" spans="2:19" ht="15" hidden="1" customHeight="1">
      <c r="B237" s="3">
        <f>Data_Analysis!J222</f>
        <v>0</v>
      </c>
      <c r="C237" s="201">
        <f>Data_Analysis!K222</f>
        <v>0</v>
      </c>
      <c r="E237" s="91"/>
      <c r="F237" s="91"/>
      <c r="H237" s="4"/>
      <c r="I237" s="4"/>
      <c r="J237" s="4"/>
      <c r="K237" s="4"/>
      <c r="L237" s="4"/>
      <c r="M237" s="4"/>
      <c r="N237" s="4"/>
      <c r="O237" s="4"/>
      <c r="P237" s="4"/>
      <c r="Q237" s="4"/>
      <c r="R237" s="4"/>
      <c r="S237" s="4"/>
    </row>
    <row r="238" spans="2:19" ht="15" hidden="1" customHeight="1">
      <c r="B238" s="3">
        <f>Data_Analysis!J223</f>
        <v>0</v>
      </c>
      <c r="C238" s="201">
        <f>Data_Analysis!K223</f>
        <v>0</v>
      </c>
      <c r="E238" s="91"/>
      <c r="F238" s="91"/>
      <c r="H238" s="4"/>
      <c r="I238" s="4"/>
      <c r="J238" s="4"/>
      <c r="K238" s="4"/>
      <c r="L238" s="4"/>
      <c r="M238" s="4"/>
      <c r="N238" s="4"/>
      <c r="O238" s="4"/>
      <c r="P238" s="4"/>
      <c r="Q238" s="4"/>
      <c r="R238" s="4"/>
      <c r="S238" s="4"/>
    </row>
    <row r="239" spans="2:19" ht="15" hidden="1" customHeight="1">
      <c r="B239" s="3">
        <f>Data_Analysis!J224</f>
        <v>0</v>
      </c>
      <c r="C239" s="201">
        <f>Data_Analysis!K224</f>
        <v>0</v>
      </c>
      <c r="E239" s="91"/>
      <c r="F239" s="91"/>
      <c r="H239" s="4"/>
      <c r="I239" s="4"/>
      <c r="J239" s="4"/>
      <c r="K239" s="4"/>
      <c r="L239" s="4"/>
      <c r="M239" s="4"/>
      <c r="N239" s="4"/>
      <c r="O239" s="4"/>
      <c r="P239" s="4"/>
      <c r="Q239" s="4"/>
      <c r="R239" s="4"/>
      <c r="S239" s="4"/>
    </row>
    <row r="240" spans="2:19" ht="15" hidden="1" customHeight="1">
      <c r="B240" s="3">
        <f>Data_Analysis!J225</f>
        <v>0</v>
      </c>
      <c r="C240" s="201">
        <f>Data_Analysis!K225</f>
        <v>0</v>
      </c>
      <c r="E240" s="91"/>
      <c r="F240" s="91"/>
      <c r="H240" s="4"/>
      <c r="I240" s="4"/>
      <c r="J240" s="4"/>
      <c r="K240" s="4"/>
      <c r="L240" s="4"/>
      <c r="M240" s="4"/>
      <c r="N240" s="4"/>
      <c r="O240" s="4"/>
      <c r="P240" s="4"/>
      <c r="Q240" s="4"/>
      <c r="R240" s="4"/>
      <c r="S240" s="4"/>
    </row>
    <row r="241" spans="1:19" ht="15" hidden="1" customHeight="1">
      <c r="B241" s="3">
        <f>Data_Analysis!J226</f>
        <v>0</v>
      </c>
      <c r="C241" s="201">
        <f>Data_Analysis!K226</f>
        <v>0</v>
      </c>
      <c r="E241" s="91"/>
      <c r="F241" s="91"/>
      <c r="H241" s="4"/>
      <c r="I241" s="4"/>
      <c r="J241" s="4"/>
      <c r="K241" s="4"/>
      <c r="L241" s="4"/>
      <c r="M241" s="4"/>
      <c r="N241" s="4"/>
      <c r="O241" s="4"/>
      <c r="P241" s="4"/>
      <c r="Q241" s="4"/>
      <c r="R241" s="4"/>
      <c r="S241" s="4"/>
    </row>
    <row r="242" spans="1:19" ht="15" hidden="1" customHeight="1">
      <c r="B242" s="3">
        <f>Data_Analysis!J227</f>
        <v>0</v>
      </c>
      <c r="C242" s="201">
        <f>Data_Analysis!K227</f>
        <v>0</v>
      </c>
      <c r="E242" s="91"/>
      <c r="F242" s="91"/>
      <c r="H242" s="4"/>
      <c r="I242" s="4"/>
      <c r="J242" s="4"/>
      <c r="K242" s="4"/>
      <c r="L242" s="4"/>
      <c r="M242" s="4"/>
      <c r="N242" s="4"/>
      <c r="O242" s="4"/>
      <c r="P242" s="4"/>
      <c r="Q242" s="4"/>
      <c r="R242" s="4"/>
      <c r="S242" s="4"/>
    </row>
    <row r="243" spans="1:19" ht="15" hidden="1" customHeight="1">
      <c r="B243" s="3">
        <f>Data_Analysis!J228</f>
        <v>0</v>
      </c>
      <c r="C243" s="201">
        <f>Data_Analysis!K228</f>
        <v>0</v>
      </c>
      <c r="E243" s="91"/>
      <c r="F243" s="91"/>
      <c r="H243" s="4"/>
      <c r="I243" s="4"/>
      <c r="J243" s="4"/>
      <c r="K243" s="4"/>
      <c r="L243" s="4"/>
      <c r="M243" s="4"/>
      <c r="N243" s="4"/>
      <c r="O243" s="4"/>
      <c r="P243" s="4"/>
      <c r="Q243" s="4"/>
      <c r="R243" s="4"/>
      <c r="S243" s="4"/>
    </row>
    <row r="244" spans="1:19" ht="15" hidden="1" customHeight="1">
      <c r="B244" s="3">
        <f>Data_Analysis!J229</f>
        <v>0</v>
      </c>
      <c r="C244" s="201">
        <f>Data_Analysis!K229</f>
        <v>0</v>
      </c>
      <c r="E244" s="91"/>
      <c r="F244" s="91"/>
      <c r="H244" s="4"/>
      <c r="I244" s="4"/>
      <c r="J244" s="4"/>
      <c r="K244" s="4"/>
      <c r="L244" s="4"/>
      <c r="M244" s="4"/>
      <c r="N244" s="4"/>
      <c r="O244" s="4"/>
      <c r="P244" s="4"/>
      <c r="Q244" s="4"/>
      <c r="R244" s="4"/>
      <c r="S244" s="4"/>
    </row>
    <row r="245" spans="1:19" ht="15" hidden="1" customHeight="1">
      <c r="A245" s="3"/>
      <c r="B245" s="3">
        <f>Data_Analysis!J230</f>
        <v>0</v>
      </c>
      <c r="C245" s="201">
        <f>Data_Analysis!K230</f>
        <v>0</v>
      </c>
      <c r="D245" s="3"/>
      <c r="E245" s="3"/>
      <c r="F245" s="3"/>
      <c r="G245" s="3"/>
      <c r="S245" s="8" t="str">
        <f>IF('ENTER your residents names, etc'!C250=0, "", 'ENTER your residents names, etc'!C250)</f>
        <v/>
      </c>
    </row>
    <row r="246" spans="1:19" ht="15" hidden="1" customHeight="1">
      <c r="A246" s="3"/>
      <c r="B246" s="3">
        <f>Data_Analysis!J231</f>
        <v>0</v>
      </c>
      <c r="C246" s="201">
        <f>Data_Analysis!K231</f>
        <v>0</v>
      </c>
      <c r="D246" s="3"/>
      <c r="E246" s="3"/>
      <c r="F246" s="3"/>
      <c r="G246" s="3"/>
      <c r="S246" s="8" t="str">
        <f>IF('ENTER your residents names, etc'!C251=0, "", 'ENTER your residents names, etc'!C251)</f>
        <v/>
      </c>
    </row>
    <row r="247" spans="1:19" ht="15" hidden="1" customHeight="1">
      <c r="A247" s="3"/>
      <c r="B247" s="3">
        <f>Data_Analysis!J232</f>
        <v>0</v>
      </c>
      <c r="C247" s="201">
        <f>Data_Analysis!K232</f>
        <v>0</v>
      </c>
      <c r="D247" s="3"/>
      <c r="E247" s="3"/>
      <c r="F247" s="3"/>
      <c r="G247" s="3"/>
      <c r="S247" s="8" t="str">
        <f>IF('ENTER your residents names, etc'!C252=0, "", 'ENTER your residents names, etc'!C252)</f>
        <v/>
      </c>
    </row>
    <row r="248" spans="1:19" ht="15" hidden="1" customHeight="1">
      <c r="A248" s="3"/>
      <c r="B248" s="3">
        <f>Data_Analysis!J233</f>
        <v>0</v>
      </c>
      <c r="C248" s="201">
        <f>Data_Analysis!K233</f>
        <v>0</v>
      </c>
      <c r="D248" s="3"/>
      <c r="E248" s="3"/>
      <c r="F248" s="3"/>
      <c r="G248" s="3"/>
      <c r="S248" s="8" t="str">
        <f>IF('ENTER your residents names, etc'!C253=0, "", 'ENTER your residents names, etc'!C253)</f>
        <v/>
      </c>
    </row>
    <row r="249" spans="1:19" ht="15" hidden="1" customHeight="1">
      <c r="A249" s="3"/>
      <c r="B249" s="3">
        <f>Data_Analysis!J234</f>
        <v>0</v>
      </c>
      <c r="C249" s="201">
        <f>Data_Analysis!K234</f>
        <v>0</v>
      </c>
      <c r="D249" s="3"/>
      <c r="E249" s="3"/>
      <c r="F249" s="3"/>
      <c r="G249" s="3"/>
      <c r="S249" s="8" t="str">
        <f>IF('ENTER your residents names, etc'!C254=0, "", 'ENTER your residents names, etc'!C254)</f>
        <v/>
      </c>
    </row>
    <row r="250" spans="1:19" ht="15" hidden="1" customHeight="1">
      <c r="A250" s="3"/>
      <c r="B250" s="3">
        <f>Data_Analysis!J235</f>
        <v>0</v>
      </c>
      <c r="C250" s="201">
        <f>Data_Analysis!K235</f>
        <v>0</v>
      </c>
      <c r="D250" s="3"/>
      <c r="E250" s="3"/>
      <c r="F250" s="3"/>
      <c r="G250" s="3"/>
      <c r="S250" s="8" t="str">
        <f>IF('ENTER your residents names, etc'!C255=0, "", 'ENTER your residents names, etc'!C255)</f>
        <v/>
      </c>
    </row>
    <row r="251" spans="1:19" ht="15" hidden="1" customHeight="1">
      <c r="A251" s="3"/>
      <c r="B251" s="3">
        <f>Data_Analysis!J236</f>
        <v>0</v>
      </c>
      <c r="C251" s="201">
        <f>Data_Analysis!K236</f>
        <v>0</v>
      </c>
      <c r="D251" s="3"/>
      <c r="E251" s="3"/>
      <c r="F251" s="3"/>
      <c r="G251" s="3"/>
      <c r="S251" s="8" t="str">
        <f>IF('ENTER your residents names, etc'!C256=0, "", 'ENTER your residents names, etc'!C256)</f>
        <v/>
      </c>
    </row>
    <row r="252" spans="1:19" ht="15" hidden="1" customHeight="1">
      <c r="A252" s="3"/>
      <c r="B252" s="3">
        <f>Data_Analysis!J237</f>
        <v>0</v>
      </c>
      <c r="C252" s="201">
        <f>Data_Analysis!K237</f>
        <v>0</v>
      </c>
      <c r="D252" s="3"/>
      <c r="E252" s="3"/>
      <c r="F252" s="3"/>
      <c r="G252" s="3"/>
    </row>
    <row r="253" spans="1:19" ht="15" hidden="1" customHeight="1">
      <c r="A253" s="3"/>
      <c r="B253" s="3">
        <f>Data_Analysis!J238</f>
        <v>0</v>
      </c>
      <c r="C253" s="201">
        <f>Data_Analysis!K238</f>
        <v>0</v>
      </c>
      <c r="D253" s="3"/>
      <c r="E253" s="3"/>
      <c r="F253" s="3"/>
      <c r="G253" s="3"/>
    </row>
    <row r="254" spans="1:19" ht="15" hidden="1" customHeight="1">
      <c r="A254" s="3"/>
      <c r="B254" s="3">
        <f>Data_Analysis!J239</f>
        <v>0</v>
      </c>
      <c r="C254" s="201">
        <f>Data_Analysis!K239</f>
        <v>0</v>
      </c>
      <c r="D254" s="3"/>
      <c r="E254" s="3"/>
      <c r="F254" s="3"/>
      <c r="G254" s="3"/>
    </row>
    <row r="255" spans="1:19" ht="15" hidden="1" customHeight="1">
      <c r="A255" s="3"/>
      <c r="B255" s="3">
        <f>Data_Analysis!J240</f>
        <v>0</v>
      </c>
      <c r="C255" s="201">
        <f>Data_Analysis!K240</f>
        <v>0</v>
      </c>
      <c r="D255" s="3"/>
      <c r="E255" s="3"/>
      <c r="F255" s="3"/>
      <c r="G255" s="3"/>
    </row>
    <row r="256" spans="1:19" ht="15" hidden="1" customHeight="1">
      <c r="A256" s="3"/>
      <c r="B256" s="3">
        <f>Data_Analysis!J241</f>
        <v>0</v>
      </c>
      <c r="C256" s="201">
        <f>Data_Analysis!K241</f>
        <v>0</v>
      </c>
      <c r="D256" s="3"/>
      <c r="E256" s="3"/>
      <c r="F256" s="3"/>
      <c r="G256" s="3"/>
    </row>
    <row r="257" spans="1:7" ht="15" hidden="1" customHeight="1">
      <c r="A257" s="3"/>
      <c r="B257" s="3">
        <f>Data_Analysis!J242</f>
        <v>0</v>
      </c>
      <c r="C257" s="201">
        <f>Data_Analysis!K242</f>
        <v>0</v>
      </c>
      <c r="D257" s="3"/>
      <c r="E257" s="3"/>
      <c r="F257" s="3"/>
      <c r="G257" s="3"/>
    </row>
    <row r="258" spans="1:7" ht="15" hidden="1" customHeight="1">
      <c r="A258" s="3"/>
      <c r="B258" s="3">
        <f>Data_Analysis!J243</f>
        <v>0</v>
      </c>
      <c r="C258" s="201">
        <f>Data_Analysis!K243</f>
        <v>0</v>
      </c>
      <c r="D258" s="3"/>
      <c r="E258" s="3"/>
      <c r="F258" s="3"/>
      <c r="G258" s="3"/>
    </row>
    <row r="259" spans="1:7" ht="15" hidden="1" customHeight="1">
      <c r="A259" s="3"/>
      <c r="B259" s="3">
        <f>Data_Analysis!J244</f>
        <v>0</v>
      </c>
      <c r="C259" s="201">
        <f>Data_Analysis!K244</f>
        <v>0</v>
      </c>
      <c r="D259" s="3"/>
      <c r="E259" s="3"/>
      <c r="F259" s="3"/>
      <c r="G259" s="3"/>
    </row>
    <row r="260" spans="1:7" ht="15" hidden="1" customHeight="1">
      <c r="A260" s="3"/>
      <c r="B260" s="3">
        <f>Data_Analysis!J245</f>
        <v>0</v>
      </c>
      <c r="C260" s="201">
        <f>Data_Analysis!K245</f>
        <v>0</v>
      </c>
      <c r="D260" s="3"/>
      <c r="E260" s="3"/>
      <c r="F260" s="3"/>
      <c r="G260" s="3"/>
    </row>
    <row r="261" spans="1:7" ht="15" hidden="1" customHeight="1">
      <c r="A261" s="3"/>
      <c r="B261" s="3">
        <f>Data_Analysis!J246</f>
        <v>0</v>
      </c>
      <c r="C261" s="201">
        <f>Data_Analysis!K246</f>
        <v>0</v>
      </c>
      <c r="D261" s="3"/>
      <c r="E261" s="3"/>
      <c r="F261" s="3"/>
      <c r="G261" s="3"/>
    </row>
    <row r="262" spans="1:7" ht="15" hidden="1" customHeight="1">
      <c r="A262" s="3"/>
      <c r="B262" s="3">
        <f>Data_Analysis!J247</f>
        <v>0</v>
      </c>
      <c r="C262" s="201">
        <f>Data_Analysis!K247</f>
        <v>0</v>
      </c>
      <c r="D262" s="3"/>
      <c r="E262" s="3"/>
      <c r="F262" s="3"/>
      <c r="G262" s="3"/>
    </row>
    <row r="263" spans="1:7" ht="15" hidden="1" customHeight="1">
      <c r="A263" s="3"/>
      <c r="B263" s="3">
        <f>Data_Analysis!J248</f>
        <v>0</v>
      </c>
      <c r="C263" s="201">
        <f>Data_Analysis!K248</f>
        <v>0</v>
      </c>
      <c r="D263" s="3"/>
      <c r="E263" s="3"/>
      <c r="F263" s="3"/>
      <c r="G263" s="3"/>
    </row>
    <row r="264" spans="1:7" ht="15" hidden="1" customHeight="1">
      <c r="B264" s="3">
        <f>Data_Analysis!J249</f>
        <v>0</v>
      </c>
      <c r="C264" s="201">
        <f>Data_Analysis!K249</f>
        <v>0</v>
      </c>
      <c r="D264" s="3"/>
      <c r="E264" s="3"/>
      <c r="F264" s="3"/>
      <c r="G264" s="3"/>
    </row>
    <row r="265" spans="1:7" ht="15" hidden="1" customHeight="1">
      <c r="B265" s="3">
        <f>Data_Analysis!J250</f>
        <v>0</v>
      </c>
      <c r="C265" s="201">
        <f>Data_Analysis!K250</f>
        <v>0</v>
      </c>
      <c r="D265" s="3"/>
      <c r="E265" s="3"/>
      <c r="F265" s="3"/>
      <c r="G265" s="3"/>
    </row>
    <row r="266" spans="1:7" ht="15" hidden="1" customHeight="1">
      <c r="B266" s="3">
        <f>Data_Analysis!J251</f>
        <v>0</v>
      </c>
      <c r="C266" s="201">
        <f>Data_Analysis!K251</f>
        <v>0</v>
      </c>
      <c r="D266" s="3"/>
      <c r="E266" s="3"/>
      <c r="F266" s="3"/>
      <c r="G266" s="3"/>
    </row>
    <row r="267" spans="1:7" ht="15" hidden="1" customHeight="1">
      <c r="B267" s="3">
        <f>Data_Analysis!J252</f>
        <v>0</v>
      </c>
      <c r="C267" s="201">
        <f>Data_Analysis!K252</f>
        <v>0</v>
      </c>
      <c r="D267" s="3"/>
      <c r="E267" s="3"/>
      <c r="F267" s="3"/>
      <c r="G267" s="3"/>
    </row>
    <row r="268" spans="1:7" ht="15" hidden="1" customHeight="1">
      <c r="B268" s="3">
        <f>Data_Analysis!J253</f>
        <v>0</v>
      </c>
      <c r="C268" s="201">
        <f>Data_Analysis!K253</f>
        <v>0</v>
      </c>
      <c r="D268" s="3"/>
      <c r="E268" s="3"/>
      <c r="F268" s="3"/>
      <c r="G268" s="3"/>
    </row>
    <row r="269" spans="1:7" ht="15" hidden="1" customHeight="1">
      <c r="B269" s="3">
        <f>Data_Analysis!J254</f>
        <v>0</v>
      </c>
      <c r="C269" s="201">
        <f>Data_Analysis!K254</f>
        <v>0</v>
      </c>
      <c r="D269" s="3"/>
      <c r="E269" s="3"/>
      <c r="F269" s="3"/>
      <c r="G269" s="3"/>
    </row>
    <row r="270" spans="1:7" ht="15" hidden="1" customHeight="1">
      <c r="B270" s="3">
        <f>Data_Analysis!J255</f>
        <v>0</v>
      </c>
      <c r="C270" s="201">
        <f>Data_Analysis!K255</f>
        <v>0</v>
      </c>
      <c r="D270" s="3"/>
      <c r="E270" s="3"/>
      <c r="F270" s="3"/>
      <c r="G270" s="3"/>
    </row>
    <row r="271" spans="1:7" ht="15" hidden="1" customHeight="1">
      <c r="B271" s="3">
        <f>Data_Analysis!J256</f>
        <v>0</v>
      </c>
      <c r="C271" s="201">
        <f>Data_Analysis!K256</f>
        <v>0</v>
      </c>
      <c r="D271" s="3"/>
      <c r="E271" s="3"/>
      <c r="F271" s="3"/>
      <c r="G271" s="3"/>
    </row>
    <row r="272" spans="1:7" ht="15" hidden="1" customHeight="1">
      <c r="B272" s="3">
        <f>Data_Analysis!J257</f>
        <v>0</v>
      </c>
      <c r="C272" s="201">
        <f>Data_Analysis!K257</f>
        <v>0</v>
      </c>
      <c r="D272" s="3"/>
      <c r="E272" s="3"/>
      <c r="F272" s="3"/>
      <c r="G272" s="3"/>
    </row>
    <row r="273" spans="2:7" ht="15" hidden="1" customHeight="1">
      <c r="B273" s="3">
        <f>Data_Analysis!J258</f>
        <v>0</v>
      </c>
      <c r="C273" s="201">
        <f>Data_Analysis!K258</f>
        <v>0</v>
      </c>
      <c r="D273" s="3"/>
      <c r="E273" s="3"/>
      <c r="F273" s="3"/>
      <c r="G273" s="3"/>
    </row>
    <row r="274" spans="2:7" ht="15" hidden="1" customHeight="1">
      <c r="B274" s="3">
        <f>Data_Analysis!J259</f>
        <v>0</v>
      </c>
      <c r="C274" s="201">
        <f>Data_Analysis!K259</f>
        <v>0</v>
      </c>
      <c r="D274" s="3"/>
      <c r="E274" s="3"/>
      <c r="F274" s="3"/>
      <c r="G274" s="3"/>
    </row>
    <row r="275" spans="2:7" ht="15" hidden="1" customHeight="1">
      <c r="B275" s="3">
        <f>Data_Analysis!J260</f>
        <v>0</v>
      </c>
      <c r="C275" s="201">
        <f>Data_Analysis!K260</f>
        <v>0</v>
      </c>
      <c r="D275" s="3"/>
      <c r="E275" s="3"/>
      <c r="F275" s="3"/>
      <c r="G275" s="3"/>
    </row>
    <row r="276" spans="2:7" ht="15" hidden="1" customHeight="1">
      <c r="B276" s="3">
        <f>Data_Analysis!J261</f>
        <v>0</v>
      </c>
      <c r="C276" s="201">
        <f>Data_Analysis!K261</f>
        <v>0</v>
      </c>
      <c r="D276" s="3"/>
      <c r="E276" s="3"/>
      <c r="F276" s="3"/>
      <c r="G276" s="3"/>
    </row>
    <row r="277" spans="2:7" ht="15" hidden="1" customHeight="1">
      <c r="B277" s="3">
        <f>Data_Analysis!J262</f>
        <v>0</v>
      </c>
      <c r="C277" s="201">
        <f>Data_Analysis!K262</f>
        <v>0</v>
      </c>
      <c r="D277" s="3"/>
      <c r="E277" s="3"/>
      <c r="F277" s="3"/>
      <c r="G277" s="3"/>
    </row>
    <row r="278" spans="2:7" ht="15" hidden="1" customHeight="1">
      <c r="B278" s="3">
        <f>Data_Analysis!J263</f>
        <v>0</v>
      </c>
      <c r="C278" s="201">
        <f>Data_Analysis!K263</f>
        <v>0</v>
      </c>
      <c r="D278" s="3"/>
      <c r="E278" s="3"/>
      <c r="F278" s="3"/>
      <c r="G278" s="3"/>
    </row>
    <row r="279" spans="2:7" ht="15" hidden="1" customHeight="1">
      <c r="B279" s="3">
        <f>Data_Analysis!J264</f>
        <v>0</v>
      </c>
      <c r="C279" s="201">
        <f>Data_Analysis!K264</f>
        <v>0</v>
      </c>
      <c r="D279" s="3"/>
      <c r="E279" s="3"/>
      <c r="F279" s="3"/>
      <c r="G279" s="3"/>
    </row>
    <row r="280" spans="2:7" ht="15" hidden="1" customHeight="1">
      <c r="B280" s="3">
        <f>Data_Analysis!J265</f>
        <v>0</v>
      </c>
      <c r="C280" s="201">
        <f>Data_Analysis!K265</f>
        <v>0</v>
      </c>
      <c r="D280" s="3"/>
      <c r="E280" s="3"/>
      <c r="F280" s="3"/>
      <c r="G280" s="3"/>
    </row>
    <row r="281" spans="2:7" ht="15" hidden="1" customHeight="1">
      <c r="B281" s="3">
        <f>Data_Analysis!J266</f>
        <v>0</v>
      </c>
      <c r="C281" s="201">
        <f>Data_Analysis!K266</f>
        <v>0</v>
      </c>
      <c r="D281" s="3"/>
      <c r="E281" s="3"/>
      <c r="F281" s="3"/>
      <c r="G281" s="3"/>
    </row>
    <row r="282" spans="2:7" ht="15" hidden="1" customHeight="1">
      <c r="B282" s="3">
        <f>Data_Analysis!J267</f>
        <v>0</v>
      </c>
      <c r="C282" s="201">
        <f>Data_Analysis!K267</f>
        <v>0</v>
      </c>
      <c r="D282" s="3"/>
      <c r="E282" s="3"/>
      <c r="F282" s="3"/>
      <c r="G282" s="3"/>
    </row>
    <row r="283" spans="2:7" ht="15" hidden="1" customHeight="1">
      <c r="B283" s="3">
        <f>Data_Analysis!J268</f>
        <v>0</v>
      </c>
      <c r="C283" s="201">
        <f>Data_Analysis!K268</f>
        <v>0</v>
      </c>
      <c r="D283" s="3"/>
      <c r="E283" s="3"/>
      <c r="F283" s="3"/>
      <c r="G283" s="3"/>
    </row>
    <row r="284" spans="2:7" ht="15" hidden="1" customHeight="1">
      <c r="B284" s="3">
        <f>Data_Analysis!J269</f>
        <v>0</v>
      </c>
      <c r="C284" s="201">
        <f>Data_Analysis!K269</f>
        <v>0</v>
      </c>
      <c r="D284" s="3"/>
      <c r="E284" s="3"/>
      <c r="F284" s="3"/>
      <c r="G284" s="3"/>
    </row>
    <row r="285" spans="2:7" ht="15" hidden="1" customHeight="1">
      <c r="B285" s="3">
        <f>Data_Analysis!J270</f>
        <v>0</v>
      </c>
      <c r="C285" s="201">
        <f>Data_Analysis!K270</f>
        <v>0</v>
      </c>
      <c r="D285" s="3"/>
      <c r="E285" s="3"/>
      <c r="F285" s="3"/>
      <c r="G285" s="3"/>
    </row>
    <row r="286" spans="2:7" ht="15" hidden="1" customHeight="1">
      <c r="B286" s="3">
        <f>Data_Analysis!J271</f>
        <v>0</v>
      </c>
      <c r="C286" s="201">
        <f>Data_Analysis!K271</f>
        <v>0</v>
      </c>
      <c r="D286" s="3"/>
      <c r="E286" s="3"/>
      <c r="F286" s="3"/>
      <c r="G286" s="3"/>
    </row>
    <row r="287" spans="2:7" ht="15" hidden="1" customHeight="1">
      <c r="B287" s="3">
        <f>Data_Analysis!J272</f>
        <v>0</v>
      </c>
      <c r="C287" s="201">
        <f>Data_Analysis!K272</f>
        <v>0</v>
      </c>
      <c r="D287" s="3"/>
      <c r="E287" s="3"/>
      <c r="F287" s="3"/>
      <c r="G287" s="3"/>
    </row>
    <row r="288" spans="2:7" ht="15" hidden="1" customHeight="1">
      <c r="B288" s="3">
        <f>Data_Analysis!J273</f>
        <v>0</v>
      </c>
      <c r="C288" s="201">
        <f>Data_Analysis!K273</f>
        <v>0</v>
      </c>
      <c r="D288" s="3"/>
      <c r="E288" s="3"/>
      <c r="F288" s="3"/>
      <c r="G288" s="3"/>
    </row>
    <row r="289" spans="2:7" ht="15" hidden="1" customHeight="1">
      <c r="B289" s="3">
        <f>Data_Analysis!J274</f>
        <v>0</v>
      </c>
      <c r="C289" s="201">
        <f>Data_Analysis!K274</f>
        <v>0</v>
      </c>
      <c r="D289" s="3"/>
      <c r="E289" s="3"/>
      <c r="F289" s="3"/>
      <c r="G289" s="3"/>
    </row>
    <row r="290" spans="2:7" ht="15" hidden="1" customHeight="1">
      <c r="B290" s="3">
        <f>Data_Analysis!J275</f>
        <v>0</v>
      </c>
      <c r="C290" s="201">
        <f>Data_Analysis!K275</f>
        <v>0</v>
      </c>
      <c r="D290" s="3"/>
      <c r="E290" s="3"/>
      <c r="F290" s="3"/>
      <c r="G290" s="3"/>
    </row>
    <row r="291" spans="2:7" ht="15" hidden="1" customHeight="1">
      <c r="B291" s="3">
        <f>Data_Analysis!J276</f>
        <v>0</v>
      </c>
      <c r="C291" s="201">
        <f>Data_Analysis!K276</f>
        <v>0</v>
      </c>
      <c r="D291" s="3"/>
      <c r="E291" s="3"/>
      <c r="F291" s="3"/>
      <c r="G291" s="3"/>
    </row>
    <row r="292" spans="2:7" ht="15" hidden="1" customHeight="1">
      <c r="B292" s="3">
        <f>Data_Analysis!J277</f>
        <v>0</v>
      </c>
      <c r="C292" s="201">
        <f>Data_Analysis!K277</f>
        <v>0</v>
      </c>
      <c r="D292" s="3"/>
      <c r="E292" s="3"/>
      <c r="F292" s="3"/>
      <c r="G292" s="3"/>
    </row>
    <row r="293" spans="2:7" ht="15" hidden="1" customHeight="1">
      <c r="B293" s="3">
        <f>Data_Analysis!J278</f>
        <v>0</v>
      </c>
      <c r="C293" s="201">
        <f>Data_Analysis!K278</f>
        <v>0</v>
      </c>
      <c r="D293" s="3"/>
      <c r="E293" s="3"/>
      <c r="F293" s="3"/>
      <c r="G293" s="3"/>
    </row>
    <row r="294" spans="2:7" ht="15" hidden="1" customHeight="1">
      <c r="B294" s="3">
        <f>Data_Analysis!J279</f>
        <v>0</v>
      </c>
      <c r="C294" s="201">
        <f>Data_Analysis!K279</f>
        <v>0</v>
      </c>
      <c r="D294" s="3"/>
      <c r="E294" s="3"/>
      <c r="F294" s="3"/>
      <c r="G294" s="3"/>
    </row>
    <row r="295" spans="2:7" ht="15" hidden="1" customHeight="1">
      <c r="B295" s="3">
        <f>Data_Analysis!J280</f>
        <v>0</v>
      </c>
      <c r="C295" s="201">
        <f>Data_Analysis!K280</f>
        <v>0</v>
      </c>
      <c r="D295" s="3"/>
      <c r="E295" s="3"/>
      <c r="F295" s="3"/>
      <c r="G295" s="3"/>
    </row>
    <row r="296" spans="2:7" ht="15" hidden="1" customHeight="1">
      <c r="B296" s="3">
        <f>Data_Analysis!J281</f>
        <v>0</v>
      </c>
      <c r="C296" s="201">
        <f>Data_Analysis!K281</f>
        <v>0</v>
      </c>
      <c r="D296" s="3"/>
      <c r="E296" s="3"/>
      <c r="F296" s="3"/>
      <c r="G296" s="3"/>
    </row>
    <row r="297" spans="2:7" ht="15" hidden="1" customHeight="1">
      <c r="B297" s="3">
        <f>Data_Analysis!J282</f>
        <v>0</v>
      </c>
      <c r="C297" s="201">
        <f>Data_Analysis!K282</f>
        <v>0</v>
      </c>
      <c r="D297" s="3"/>
      <c r="E297" s="3"/>
      <c r="F297" s="3"/>
      <c r="G297" s="3"/>
    </row>
    <row r="298" spans="2:7" ht="15" hidden="1" customHeight="1">
      <c r="B298" s="3">
        <f>Data_Analysis!J283</f>
        <v>0</v>
      </c>
      <c r="C298" s="201">
        <f>Data_Analysis!K283</f>
        <v>0</v>
      </c>
      <c r="D298" s="3"/>
      <c r="E298" s="3"/>
      <c r="F298" s="3"/>
      <c r="G298" s="3"/>
    </row>
    <row r="299" spans="2:7" ht="15" hidden="1" customHeight="1">
      <c r="B299" s="3">
        <f>Data_Analysis!J284</f>
        <v>0</v>
      </c>
      <c r="C299" s="201">
        <f>Data_Analysis!K284</f>
        <v>0</v>
      </c>
      <c r="D299" s="3"/>
      <c r="E299" s="3"/>
      <c r="F299" s="3"/>
      <c r="G299" s="3"/>
    </row>
    <row r="300" spans="2:7" ht="15" hidden="1" customHeight="1">
      <c r="B300" s="3">
        <f>Data_Analysis!J285</f>
        <v>0</v>
      </c>
      <c r="C300" s="201">
        <f>Data_Analysis!K285</f>
        <v>0</v>
      </c>
      <c r="D300" s="3"/>
      <c r="E300" s="3"/>
      <c r="F300" s="3"/>
      <c r="G300" s="3"/>
    </row>
    <row r="301" spans="2:7" ht="15" hidden="1" customHeight="1">
      <c r="B301" s="3">
        <f>Data_Analysis!J286</f>
        <v>0</v>
      </c>
      <c r="C301" s="201">
        <f>Data_Analysis!K286</f>
        <v>0</v>
      </c>
      <c r="D301" s="3"/>
      <c r="E301" s="3"/>
      <c r="F301" s="3"/>
      <c r="G301" s="3"/>
    </row>
    <row r="302" spans="2:7" ht="15" hidden="1" customHeight="1">
      <c r="B302" s="3">
        <f>Data_Analysis!J287</f>
        <v>0</v>
      </c>
      <c r="C302" s="201">
        <f>Data_Analysis!K287</f>
        <v>0</v>
      </c>
      <c r="D302" s="3"/>
      <c r="E302" s="3"/>
      <c r="F302" s="3"/>
      <c r="G302" s="3"/>
    </row>
    <row r="303" spans="2:7" ht="15" hidden="1" customHeight="1">
      <c r="B303" s="3">
        <f>Data_Analysis!J288</f>
        <v>0</v>
      </c>
      <c r="C303" s="201">
        <f>Data_Analysis!K288</f>
        <v>0</v>
      </c>
      <c r="D303" s="3"/>
      <c r="E303" s="3"/>
      <c r="F303" s="3"/>
      <c r="G303" s="3"/>
    </row>
    <row r="304" spans="2:7" ht="15" hidden="1" customHeight="1">
      <c r="B304" s="3">
        <f>Data_Analysis!J289</f>
        <v>0</v>
      </c>
      <c r="C304" s="201">
        <f>Data_Analysis!K289</f>
        <v>0</v>
      </c>
      <c r="D304" s="3"/>
      <c r="E304" s="3"/>
      <c r="F304" s="3"/>
      <c r="G304" s="3"/>
    </row>
    <row r="305" spans="2:7" ht="15" hidden="1" customHeight="1">
      <c r="B305" s="3">
        <f>Data_Analysis!J290</f>
        <v>0</v>
      </c>
      <c r="C305" s="201">
        <f>Data_Analysis!K290</f>
        <v>0</v>
      </c>
      <c r="D305" s="3"/>
      <c r="E305" s="3"/>
      <c r="F305" s="3"/>
      <c r="G305" s="3"/>
    </row>
    <row r="306" spans="2:7" ht="15" hidden="1" customHeight="1">
      <c r="B306" s="3">
        <f>Data_Analysis!J291</f>
        <v>0</v>
      </c>
      <c r="C306" s="201">
        <f>Data_Analysis!K291</f>
        <v>0</v>
      </c>
      <c r="D306" s="3"/>
      <c r="E306" s="3"/>
      <c r="F306" s="3"/>
      <c r="G306" s="3"/>
    </row>
    <row r="307" spans="2:7" ht="15" hidden="1" customHeight="1">
      <c r="B307" s="3">
        <f>Data_Analysis!J292</f>
        <v>0</v>
      </c>
      <c r="C307" s="201">
        <f>Data_Analysis!K292</f>
        <v>0</v>
      </c>
      <c r="D307" s="3"/>
      <c r="E307" s="3"/>
      <c r="F307" s="3"/>
      <c r="G307" s="3"/>
    </row>
    <row r="308" spans="2:7" ht="15" hidden="1" customHeight="1">
      <c r="B308" s="3">
        <f>Data_Analysis!J293</f>
        <v>0</v>
      </c>
      <c r="C308" s="201">
        <f>Data_Analysis!K293</f>
        <v>0</v>
      </c>
      <c r="D308" s="3"/>
      <c r="E308" s="3"/>
      <c r="F308" s="3"/>
      <c r="G308" s="3"/>
    </row>
    <row r="309" spans="2:7" ht="15" hidden="1" customHeight="1">
      <c r="B309" s="3">
        <f>Data_Analysis!J294</f>
        <v>0</v>
      </c>
      <c r="C309" s="201">
        <f>Data_Analysis!K294</f>
        <v>0</v>
      </c>
      <c r="D309" s="3"/>
      <c r="E309" s="3"/>
      <c r="F309" s="3"/>
      <c r="G309" s="3"/>
    </row>
    <row r="310" spans="2:7" ht="15" hidden="1" customHeight="1">
      <c r="B310" s="3">
        <f>Data_Analysis!J295</f>
        <v>0</v>
      </c>
      <c r="C310" s="201">
        <f>Data_Analysis!K295</f>
        <v>0</v>
      </c>
      <c r="D310" s="3"/>
      <c r="E310" s="3"/>
      <c r="F310" s="3"/>
      <c r="G310" s="3"/>
    </row>
    <row r="311" spans="2:7" ht="15" hidden="1" customHeight="1">
      <c r="B311" s="3">
        <f>Data_Analysis!J296</f>
        <v>0</v>
      </c>
      <c r="C311" s="201">
        <f>Data_Analysis!K296</f>
        <v>0</v>
      </c>
      <c r="D311" s="3"/>
      <c r="E311" s="3"/>
      <c r="F311" s="3"/>
      <c r="G311" s="3"/>
    </row>
    <row r="312" spans="2:7" ht="15" hidden="1" customHeight="1">
      <c r="B312" s="3">
        <f>Data_Analysis!J297</f>
        <v>0</v>
      </c>
      <c r="C312" s="201">
        <f>Data_Analysis!K297</f>
        <v>0</v>
      </c>
      <c r="D312" s="3"/>
      <c r="E312" s="3"/>
      <c r="F312" s="3"/>
      <c r="G312" s="3"/>
    </row>
    <row r="313" spans="2:7" ht="15" hidden="1" customHeight="1">
      <c r="B313" s="3">
        <f>Data_Analysis!J298</f>
        <v>0</v>
      </c>
      <c r="C313" s="201">
        <f>Data_Analysis!K298</f>
        <v>0</v>
      </c>
      <c r="D313" s="3"/>
      <c r="E313" s="3"/>
      <c r="F313" s="3"/>
      <c r="G313" s="3"/>
    </row>
    <row r="314" spans="2:7" ht="15" hidden="1" customHeight="1">
      <c r="B314" s="3">
        <f>Data_Analysis!J299</f>
        <v>0</v>
      </c>
      <c r="C314" s="201">
        <f>Data_Analysis!K299</f>
        <v>0</v>
      </c>
      <c r="D314" s="3"/>
      <c r="E314" s="3"/>
      <c r="F314" s="3"/>
      <c r="G314" s="3"/>
    </row>
    <row r="315" spans="2:7" ht="15" hidden="1" customHeight="1">
      <c r="B315" s="3">
        <f>Data_Analysis!J300</f>
        <v>0</v>
      </c>
      <c r="C315" s="201">
        <f>Data_Analysis!K300</f>
        <v>0</v>
      </c>
      <c r="D315" s="3"/>
      <c r="E315" s="3"/>
      <c r="F315" s="3"/>
      <c r="G315" s="3"/>
    </row>
    <row r="316" spans="2:7" ht="15" hidden="1" customHeight="1">
      <c r="B316" s="3">
        <f>Data_Analysis!J301</f>
        <v>0</v>
      </c>
      <c r="C316" s="201">
        <f>Data_Analysis!K301</f>
        <v>0</v>
      </c>
      <c r="D316" s="3"/>
      <c r="E316" s="3"/>
      <c r="F316" s="3"/>
      <c r="G316" s="3"/>
    </row>
    <row r="317" spans="2:7" ht="15" hidden="1" customHeight="1">
      <c r="B317" s="3">
        <f>Data_Analysis!J302</f>
        <v>0</v>
      </c>
      <c r="C317" s="201">
        <f>Data_Analysis!K302</f>
        <v>0</v>
      </c>
      <c r="D317" s="3"/>
      <c r="E317" s="3"/>
      <c r="F317" s="3"/>
      <c r="G317" s="3"/>
    </row>
    <row r="318" spans="2:7" ht="15" hidden="1" customHeight="1">
      <c r="B318" s="3">
        <f>Data_Analysis!J303</f>
        <v>0</v>
      </c>
      <c r="C318" s="201">
        <f>Data_Analysis!K303</f>
        <v>0</v>
      </c>
      <c r="D318" s="3"/>
      <c r="E318" s="3"/>
      <c r="F318" s="3"/>
      <c r="G318" s="3"/>
    </row>
    <row r="319" spans="2:7" ht="15" hidden="1" customHeight="1">
      <c r="B319" s="3">
        <f>Data_Analysis!J304</f>
        <v>0</v>
      </c>
      <c r="C319" s="201">
        <f>Data_Analysis!K304</f>
        <v>0</v>
      </c>
      <c r="D319" s="3"/>
      <c r="E319" s="3"/>
      <c r="F319" s="3"/>
      <c r="G319" s="3"/>
    </row>
    <row r="320" spans="2:7" ht="15" hidden="1" customHeight="1">
      <c r="B320" s="3">
        <f>Data_Analysis!J305</f>
        <v>0</v>
      </c>
      <c r="C320" s="201">
        <f>Data_Analysis!K305</f>
        <v>0</v>
      </c>
      <c r="D320" s="3"/>
      <c r="E320" s="3"/>
      <c r="F320" s="3"/>
      <c r="G320" s="3"/>
    </row>
    <row r="321" spans="2:7" ht="15" hidden="1" customHeight="1">
      <c r="B321" s="3">
        <f>Data_Analysis!J306</f>
        <v>0</v>
      </c>
      <c r="C321" s="201">
        <f>Data_Analysis!K306</f>
        <v>0</v>
      </c>
      <c r="D321" s="3"/>
      <c r="E321" s="3"/>
      <c r="F321" s="3"/>
      <c r="G321" s="3"/>
    </row>
    <row r="322" spans="2:7" ht="15" hidden="1" customHeight="1">
      <c r="B322" s="3">
        <f>Data_Analysis!J307</f>
        <v>0</v>
      </c>
      <c r="C322" s="201">
        <f>Data_Analysis!K307</f>
        <v>0</v>
      </c>
      <c r="D322" s="3"/>
      <c r="E322" s="3"/>
      <c r="F322" s="3"/>
      <c r="G322" s="3"/>
    </row>
    <row r="323" spans="2:7" ht="15" hidden="1" customHeight="1">
      <c r="B323" s="3">
        <f>Data_Analysis!J308</f>
        <v>0</v>
      </c>
      <c r="C323" s="201">
        <f>Data_Analysis!K308</f>
        <v>0</v>
      </c>
      <c r="D323" s="3"/>
      <c r="E323" s="3"/>
      <c r="F323" s="3"/>
      <c r="G323" s="3"/>
    </row>
    <row r="324" spans="2:7" ht="15" hidden="1" customHeight="1">
      <c r="B324" s="3">
        <f>Data_Analysis!J309</f>
        <v>0</v>
      </c>
      <c r="C324" s="201">
        <f>Data_Analysis!K309</f>
        <v>0</v>
      </c>
      <c r="D324" s="3"/>
      <c r="E324" s="3"/>
      <c r="F324" s="3"/>
      <c r="G324" s="3"/>
    </row>
    <row r="325" spans="2:7" ht="15" hidden="1" customHeight="1">
      <c r="B325" s="3">
        <f>Data_Analysis!J310</f>
        <v>0</v>
      </c>
      <c r="C325" s="201">
        <f>Data_Analysis!K310</f>
        <v>0</v>
      </c>
      <c r="D325" s="3"/>
      <c r="E325" s="3"/>
      <c r="F325" s="3"/>
      <c r="G325" s="3"/>
    </row>
    <row r="326" spans="2:7" ht="15" hidden="1" customHeight="1">
      <c r="B326" s="3">
        <f>Data_Analysis!J311</f>
        <v>0</v>
      </c>
      <c r="C326" s="201">
        <f>Data_Analysis!K311</f>
        <v>0</v>
      </c>
      <c r="D326" s="3"/>
      <c r="E326" s="3"/>
      <c r="F326" s="3"/>
      <c r="G326" s="3"/>
    </row>
    <row r="327" spans="2:7" ht="15" hidden="1" customHeight="1">
      <c r="B327" s="3">
        <f>Data_Analysis!J312</f>
        <v>0</v>
      </c>
      <c r="C327" s="201">
        <f>Data_Analysis!K312</f>
        <v>0</v>
      </c>
      <c r="D327" s="3"/>
      <c r="E327" s="3"/>
      <c r="F327" s="3"/>
      <c r="G327" s="3"/>
    </row>
    <row r="328" spans="2:7" ht="15" hidden="1" customHeight="1">
      <c r="B328" s="3">
        <f>Data_Analysis!J313</f>
        <v>0</v>
      </c>
      <c r="C328" s="201">
        <f>Data_Analysis!K313</f>
        <v>0</v>
      </c>
      <c r="D328" s="3"/>
      <c r="E328" s="3"/>
      <c r="F328" s="3"/>
      <c r="G328" s="3"/>
    </row>
    <row r="329" spans="2:7" ht="15" hidden="1" customHeight="1">
      <c r="B329" s="3">
        <f>Data_Analysis!J314</f>
        <v>0</v>
      </c>
      <c r="C329" s="201">
        <f>Data_Analysis!K314</f>
        <v>0</v>
      </c>
      <c r="D329" s="3"/>
      <c r="E329" s="3"/>
      <c r="F329" s="3"/>
      <c r="G329" s="3"/>
    </row>
    <row r="330" spans="2:7" ht="15" hidden="1" customHeight="1">
      <c r="B330" s="3">
        <f>Data_Analysis!J315</f>
        <v>0</v>
      </c>
      <c r="C330" s="201">
        <f>Data_Analysis!K315</f>
        <v>0</v>
      </c>
      <c r="D330" s="3"/>
      <c r="E330" s="3"/>
      <c r="F330" s="3"/>
      <c r="G330" s="3"/>
    </row>
    <row r="331" spans="2:7" ht="15" hidden="1" customHeight="1">
      <c r="B331" s="3">
        <f>Data_Analysis!J316</f>
        <v>0</v>
      </c>
      <c r="C331" s="201">
        <f>Data_Analysis!K316</f>
        <v>0</v>
      </c>
      <c r="D331" s="3"/>
      <c r="E331" s="3"/>
      <c r="F331" s="3"/>
      <c r="G331" s="3"/>
    </row>
    <row r="332" spans="2:7" ht="15" hidden="1" customHeight="1">
      <c r="B332" s="3">
        <f>Data_Analysis!J317</f>
        <v>0</v>
      </c>
      <c r="C332" s="201">
        <f>Data_Analysis!K317</f>
        <v>0</v>
      </c>
      <c r="D332" s="3"/>
      <c r="E332" s="3"/>
      <c r="F332" s="3"/>
      <c r="G332" s="3"/>
    </row>
    <row r="333" spans="2:7" ht="15" hidden="1" customHeight="1">
      <c r="B333" s="3">
        <f>Data_Analysis!J318</f>
        <v>0</v>
      </c>
      <c r="C333" s="201">
        <f>Data_Analysis!K318</f>
        <v>0</v>
      </c>
      <c r="D333" s="3"/>
      <c r="E333" s="3"/>
      <c r="F333" s="3"/>
      <c r="G333" s="3"/>
    </row>
    <row r="334" spans="2:7" ht="15" hidden="1" customHeight="1">
      <c r="B334" s="3">
        <f>Data_Analysis!J319</f>
        <v>0</v>
      </c>
      <c r="C334" s="201">
        <f>Data_Analysis!K319</f>
        <v>0</v>
      </c>
      <c r="D334" s="3"/>
      <c r="E334" s="3"/>
      <c r="F334" s="3"/>
      <c r="G334" s="3"/>
    </row>
    <row r="335" spans="2:7" ht="15" hidden="1" customHeight="1">
      <c r="B335" s="3">
        <f>Data_Analysis!J320</f>
        <v>0</v>
      </c>
      <c r="C335" s="201">
        <f>Data_Analysis!K320</f>
        <v>0</v>
      </c>
      <c r="D335" s="3"/>
      <c r="E335" s="3"/>
      <c r="F335" s="3"/>
      <c r="G335" s="3"/>
    </row>
    <row r="336" spans="2:7" ht="15" hidden="1" customHeight="1">
      <c r="B336" s="3">
        <f>Data_Analysis!J321</f>
        <v>0</v>
      </c>
      <c r="C336" s="201">
        <f>Data_Analysis!K321</f>
        <v>0</v>
      </c>
      <c r="D336" s="3"/>
      <c r="E336" s="3"/>
      <c r="F336" s="3"/>
      <c r="G336" s="3"/>
    </row>
    <row r="337" spans="2:7">
      <c r="B337" s="3"/>
      <c r="C337" s="201"/>
      <c r="D337" s="3"/>
      <c r="E337" s="3"/>
      <c r="F337" s="3"/>
      <c r="G337" s="3"/>
    </row>
    <row r="338" spans="2:7">
      <c r="B338" s="3"/>
      <c r="C338" s="201"/>
      <c r="D338" s="3"/>
      <c r="E338" s="3"/>
      <c r="F338" s="3"/>
      <c r="G338" s="3"/>
    </row>
    <row r="339" spans="2:7">
      <c r="B339" s="3"/>
      <c r="C339" s="201"/>
      <c r="D339" s="3"/>
      <c r="E339" s="3"/>
      <c r="F339" s="3"/>
      <c r="G339" s="3"/>
    </row>
    <row r="340" spans="2:7">
      <c r="B340" s="3"/>
      <c r="C340" s="201"/>
      <c r="D340" s="3"/>
      <c r="E340" s="3"/>
      <c r="F340" s="3"/>
      <c r="G340" s="3"/>
    </row>
    <row r="341" spans="2:7">
      <c r="B341" s="3"/>
      <c r="C341" s="201"/>
      <c r="D341" s="3"/>
      <c r="E341" s="3"/>
      <c r="F341" s="3"/>
      <c r="G341" s="3"/>
    </row>
    <row r="342" spans="2:7">
      <c r="B342" s="3"/>
      <c r="C342" s="201"/>
      <c r="D342" s="3"/>
      <c r="E342" s="3"/>
      <c r="F342" s="3"/>
      <c r="G342" s="3"/>
    </row>
    <row r="343" spans="2:7">
      <c r="B343" s="3"/>
      <c r="C343" s="201"/>
      <c r="D343" s="3"/>
      <c r="E343" s="3"/>
      <c r="F343" s="3"/>
      <c r="G343" s="3"/>
    </row>
    <row r="344" spans="2:7">
      <c r="B344" s="3"/>
      <c r="C344" s="201"/>
      <c r="D344" s="3"/>
      <c r="E344" s="3"/>
      <c r="F344" s="3"/>
      <c r="G344" s="3"/>
    </row>
    <row r="345" spans="2:7">
      <c r="B345" s="3"/>
      <c r="C345" s="201"/>
      <c r="D345" s="3"/>
      <c r="E345" s="3"/>
      <c r="F345" s="3"/>
      <c r="G345" s="3"/>
    </row>
    <row r="346" spans="2:7">
      <c r="B346" s="3"/>
      <c r="C346" s="201"/>
      <c r="D346" s="3"/>
      <c r="E346" s="3"/>
      <c r="F346" s="3"/>
      <c r="G346" s="3"/>
    </row>
    <row r="347" spans="2:7">
      <c r="B347" s="3"/>
      <c r="C347" s="201"/>
      <c r="D347" s="3"/>
      <c r="E347" s="3"/>
      <c r="F347" s="3"/>
      <c r="G347" s="3"/>
    </row>
    <row r="348" spans="2:7">
      <c r="B348" s="3"/>
      <c r="C348" s="201"/>
      <c r="D348" s="3"/>
      <c r="E348" s="3"/>
      <c r="F348" s="3"/>
      <c r="G348" s="3"/>
    </row>
    <row r="349" spans="2:7">
      <c r="B349" s="3"/>
      <c r="C349" s="201"/>
      <c r="D349" s="3"/>
      <c r="E349" s="3"/>
      <c r="F349" s="3"/>
      <c r="G349" s="3"/>
    </row>
    <row r="350" spans="2:7">
      <c r="B350" s="3"/>
      <c r="C350" s="201"/>
      <c r="D350" s="3"/>
      <c r="E350" s="3"/>
      <c r="F350" s="3"/>
      <c r="G350" s="3"/>
    </row>
    <row r="351" spans="2:7">
      <c r="B351" s="3"/>
      <c r="C351" s="201"/>
      <c r="D351" s="3"/>
      <c r="E351" s="3"/>
      <c r="F351" s="3"/>
      <c r="G351" s="3"/>
    </row>
    <row r="352" spans="2:7">
      <c r="B352" s="3"/>
      <c r="C352" s="201"/>
      <c r="D352" s="3"/>
      <c r="E352" s="3"/>
      <c r="F352" s="3"/>
      <c r="G352" s="3"/>
    </row>
    <row r="353" spans="2:7">
      <c r="B353" s="3"/>
      <c r="C353" s="201"/>
      <c r="D353" s="3"/>
      <c r="E353" s="3"/>
      <c r="F353" s="3"/>
      <c r="G353" s="3"/>
    </row>
    <row r="354" spans="2:7">
      <c r="B354" s="3"/>
      <c r="C354" s="201"/>
      <c r="D354" s="3"/>
      <c r="E354" s="3"/>
      <c r="F354" s="3"/>
      <c r="G354" s="3"/>
    </row>
    <row r="355" spans="2:7">
      <c r="B355" s="3"/>
      <c r="C355" s="201"/>
      <c r="D355" s="3"/>
      <c r="E355" s="3"/>
      <c r="F355" s="3"/>
      <c r="G355" s="3"/>
    </row>
    <row r="356" spans="2:7">
      <c r="B356" s="3"/>
      <c r="C356" s="201"/>
      <c r="D356" s="3"/>
      <c r="E356" s="3"/>
      <c r="F356" s="3"/>
      <c r="G356" s="3"/>
    </row>
    <row r="357" spans="2:7">
      <c r="B357" s="3"/>
      <c r="C357" s="201"/>
      <c r="D357" s="3"/>
      <c r="E357" s="3"/>
      <c r="F357" s="3"/>
      <c r="G357" s="3"/>
    </row>
    <row r="358" spans="2:7">
      <c r="B358" s="3"/>
      <c r="C358" s="201"/>
      <c r="D358" s="3"/>
      <c r="E358" s="3"/>
      <c r="F358" s="3"/>
      <c r="G358" s="3"/>
    </row>
    <row r="359" spans="2:7">
      <c r="B359" s="3"/>
      <c r="C359" s="201"/>
      <c r="D359" s="3"/>
      <c r="E359" s="3"/>
      <c r="F359" s="3"/>
      <c r="G359" s="3"/>
    </row>
    <row r="360" spans="2:7">
      <c r="B360" s="3"/>
      <c r="C360" s="201"/>
      <c r="D360" s="3"/>
      <c r="E360" s="3"/>
      <c r="F360" s="3"/>
      <c r="G360" s="3"/>
    </row>
    <row r="361" spans="2:7">
      <c r="B361" s="3"/>
      <c r="C361" s="201"/>
      <c r="D361" s="3"/>
      <c r="E361" s="3"/>
      <c r="F361" s="3"/>
      <c r="G361" s="3"/>
    </row>
    <row r="362" spans="2:7">
      <c r="B362" s="3"/>
      <c r="C362" s="201"/>
      <c r="D362" s="3"/>
      <c r="E362" s="3"/>
      <c r="F362" s="3"/>
      <c r="G362" s="3"/>
    </row>
    <row r="363" spans="2:7">
      <c r="B363" s="3"/>
      <c r="C363" s="201"/>
      <c r="D363" s="3"/>
      <c r="E363" s="3"/>
      <c r="F363" s="3"/>
      <c r="G363" s="3"/>
    </row>
    <row r="364" spans="2:7">
      <c r="B364" s="3"/>
      <c r="C364" s="201"/>
      <c r="D364" s="3"/>
      <c r="E364" s="3"/>
      <c r="F364" s="3"/>
      <c r="G364" s="3"/>
    </row>
    <row r="365" spans="2:7">
      <c r="B365" s="3"/>
      <c r="C365" s="201"/>
      <c r="D365" s="3"/>
      <c r="E365" s="3"/>
      <c r="F365" s="3"/>
      <c r="G365" s="3"/>
    </row>
    <row r="366" spans="2:7">
      <c r="B366" s="3"/>
      <c r="C366" s="202"/>
      <c r="D366" s="3"/>
      <c r="E366" s="3"/>
      <c r="F366" s="3"/>
      <c r="G366" s="3"/>
    </row>
    <row r="367" spans="2:7">
      <c r="B367" s="3"/>
      <c r="C367" s="201"/>
      <c r="D367" s="3"/>
      <c r="E367" s="3"/>
      <c r="F367" s="3"/>
      <c r="G367" s="3"/>
    </row>
    <row r="368" spans="2:7">
      <c r="B368" s="3"/>
      <c r="C368" s="201"/>
      <c r="D368" s="3"/>
      <c r="E368" s="3"/>
      <c r="F368" s="3"/>
      <c r="G368" s="3"/>
    </row>
    <row r="369" spans="2:7">
      <c r="B369" s="3"/>
      <c r="C369" s="201"/>
      <c r="D369" s="3"/>
      <c r="E369" s="3"/>
      <c r="F369" s="3"/>
      <c r="G369" s="3"/>
    </row>
    <row r="370" spans="2:7">
      <c r="B370" s="3"/>
      <c r="C370" s="201"/>
      <c r="D370" s="3"/>
      <c r="E370" s="3"/>
      <c r="F370" s="3"/>
      <c r="G370" s="3"/>
    </row>
    <row r="371" spans="2:7">
      <c r="B371" s="3"/>
      <c r="C371" s="201"/>
      <c r="D371" s="3"/>
      <c r="E371" s="3"/>
      <c r="F371" s="3"/>
      <c r="G371" s="3"/>
    </row>
    <row r="372" spans="2:7">
      <c r="B372" s="3"/>
      <c r="C372" s="201"/>
      <c r="D372" s="3"/>
      <c r="E372" s="3"/>
      <c r="F372" s="3"/>
      <c r="G372" s="3"/>
    </row>
    <row r="373" spans="2:7">
      <c r="B373" s="3"/>
      <c r="C373" s="201"/>
      <c r="D373" s="3"/>
      <c r="E373" s="3"/>
      <c r="F373" s="3"/>
      <c r="G373" s="3"/>
    </row>
    <row r="374" spans="2:7">
      <c r="B374" s="3"/>
      <c r="C374" s="201"/>
      <c r="D374" s="3"/>
      <c r="E374" s="3"/>
      <c r="F374" s="3"/>
      <c r="G374" s="3"/>
    </row>
    <row r="375" spans="2:7">
      <c r="B375" s="3"/>
      <c r="C375" s="201"/>
      <c r="D375" s="3"/>
      <c r="E375" s="3"/>
      <c r="F375" s="3"/>
      <c r="G375" s="3"/>
    </row>
    <row r="376" spans="2:7">
      <c r="B376" s="3"/>
      <c r="C376" s="201"/>
      <c r="D376" s="3"/>
      <c r="E376" s="3"/>
      <c r="F376" s="3"/>
      <c r="G376" s="3"/>
    </row>
    <row r="377" spans="2:7">
      <c r="B377" s="3"/>
      <c r="C377" s="201"/>
      <c r="D377" s="3"/>
      <c r="E377" s="3"/>
      <c r="F377" s="3"/>
      <c r="G377" s="3"/>
    </row>
    <row r="378" spans="2:7">
      <c r="B378" s="3"/>
      <c r="C378" s="201"/>
      <c r="D378" s="3"/>
      <c r="E378" s="3"/>
      <c r="F378" s="3"/>
      <c r="G378" s="3"/>
    </row>
    <row r="379" spans="2:7">
      <c r="B379" s="3"/>
      <c r="C379" s="201"/>
      <c r="D379" s="3"/>
      <c r="E379" s="3"/>
      <c r="F379" s="3"/>
      <c r="G379" s="3"/>
    </row>
    <row r="380" spans="2:7">
      <c r="B380" s="3"/>
      <c r="C380" s="201"/>
      <c r="D380" s="3"/>
      <c r="E380" s="3"/>
      <c r="F380" s="3"/>
      <c r="G380" s="3"/>
    </row>
    <row r="381" spans="2:7">
      <c r="B381" s="3"/>
      <c r="C381" s="201"/>
      <c r="D381" s="3"/>
      <c r="E381" s="3"/>
      <c r="F381" s="3"/>
      <c r="G381" s="3"/>
    </row>
    <row r="382" spans="2:7">
      <c r="B382" s="3"/>
      <c r="C382" s="201"/>
      <c r="D382" s="3"/>
      <c r="E382" s="3"/>
      <c r="F382" s="3"/>
      <c r="G382" s="3"/>
    </row>
    <row r="383" spans="2:7">
      <c r="B383" s="3"/>
      <c r="C383" s="201"/>
      <c r="D383" s="3"/>
      <c r="E383" s="3"/>
      <c r="F383" s="3"/>
      <c r="G383" s="3"/>
    </row>
    <row r="384" spans="2:7">
      <c r="B384" s="3"/>
      <c r="C384" s="201"/>
      <c r="D384" s="3"/>
      <c r="E384" s="3"/>
      <c r="F384" s="3"/>
      <c r="G384" s="3"/>
    </row>
    <row r="385" spans="2:7">
      <c r="B385" s="3"/>
      <c r="C385" s="201"/>
      <c r="D385" s="3"/>
      <c r="E385" s="3"/>
      <c r="F385" s="3"/>
      <c r="G385" s="3"/>
    </row>
    <row r="386" spans="2:7">
      <c r="B386" s="3"/>
      <c r="C386" s="201"/>
      <c r="D386" s="3"/>
      <c r="E386" s="3"/>
      <c r="F386" s="3"/>
      <c r="G386" s="3"/>
    </row>
    <row r="387" spans="2:7">
      <c r="B387" s="3"/>
      <c r="C387" s="201"/>
      <c r="D387" s="3"/>
      <c r="E387" s="3"/>
      <c r="F387" s="3"/>
      <c r="G387" s="3"/>
    </row>
    <row r="388" spans="2:7">
      <c r="B388" s="3"/>
      <c r="C388" s="201"/>
      <c r="D388" s="3"/>
      <c r="E388" s="3"/>
      <c r="F388" s="3"/>
      <c r="G388" s="3"/>
    </row>
    <row r="389" spans="2:7">
      <c r="B389" s="3"/>
      <c r="C389" s="201"/>
      <c r="D389" s="3"/>
      <c r="E389" s="3"/>
      <c r="F389" s="3"/>
      <c r="G389" s="3"/>
    </row>
    <row r="390" spans="2:7">
      <c r="B390" s="3"/>
      <c r="C390" s="201"/>
      <c r="D390" s="3"/>
      <c r="E390" s="3"/>
      <c r="F390" s="3"/>
      <c r="G390" s="3"/>
    </row>
    <row r="391" spans="2:7">
      <c r="B391" s="3"/>
      <c r="C391" s="201"/>
      <c r="D391" s="3"/>
      <c r="E391" s="3"/>
      <c r="F391" s="3"/>
      <c r="G391" s="3"/>
    </row>
    <row r="392" spans="2:7">
      <c r="B392" s="3"/>
      <c r="C392" s="201"/>
      <c r="D392" s="3"/>
      <c r="E392" s="3"/>
      <c r="F392" s="3"/>
      <c r="G392" s="3"/>
    </row>
    <row r="393" spans="2:7">
      <c r="B393" s="3"/>
      <c r="C393" s="201"/>
      <c r="D393" s="3"/>
      <c r="E393" s="3"/>
      <c r="F393" s="3"/>
      <c r="G393" s="3"/>
    </row>
    <row r="394" spans="2:7">
      <c r="B394" s="3"/>
      <c r="C394" s="201"/>
      <c r="D394" s="3"/>
      <c r="E394" s="3"/>
      <c r="F394" s="3"/>
      <c r="G394" s="3"/>
    </row>
    <row r="395" spans="2:7">
      <c r="B395" s="3"/>
      <c r="C395" s="201"/>
      <c r="D395" s="3"/>
      <c r="E395" s="3"/>
      <c r="F395" s="3"/>
      <c r="G395" s="3"/>
    </row>
    <row r="396" spans="2:7">
      <c r="B396" s="3"/>
      <c r="C396" s="201"/>
      <c r="D396" s="3"/>
      <c r="E396" s="3"/>
      <c r="F396" s="3"/>
      <c r="G396" s="3"/>
    </row>
    <row r="397" spans="2:7">
      <c r="B397" s="3"/>
      <c r="C397" s="201"/>
      <c r="D397" s="3"/>
      <c r="E397" s="3"/>
      <c r="F397" s="3"/>
      <c r="G397" s="3"/>
    </row>
    <row r="398" spans="2:7">
      <c r="B398" s="3"/>
      <c r="C398" s="201"/>
      <c r="D398" s="3"/>
      <c r="E398" s="3"/>
      <c r="F398" s="3"/>
      <c r="G398" s="3"/>
    </row>
    <row r="399" spans="2:7">
      <c r="B399" s="3"/>
      <c r="C399" s="201"/>
    </row>
    <row r="400" spans="2:7">
      <c r="B400" s="3"/>
      <c r="C400" s="201"/>
    </row>
    <row r="401" spans="2:3">
      <c r="B401" s="3"/>
      <c r="C401" s="201"/>
    </row>
    <row r="402" spans="2:3">
      <c r="B402" s="3"/>
      <c r="C402" s="201"/>
    </row>
    <row r="403" spans="2:3">
      <c r="B403" s="3"/>
      <c r="C403" s="201"/>
    </row>
    <row r="404" spans="2:3">
      <c r="B404" s="3"/>
      <c r="C404" s="201"/>
    </row>
    <row r="405" spans="2:3">
      <c r="B405" s="3"/>
      <c r="C405" s="201"/>
    </row>
    <row r="406" spans="2:3">
      <c r="B406" s="3"/>
      <c r="C406" s="201"/>
    </row>
    <row r="407" spans="2:3">
      <c r="B407" s="3"/>
      <c r="C407" s="201"/>
    </row>
    <row r="408" spans="2:3">
      <c r="B408" s="3"/>
      <c r="C408" s="201"/>
    </row>
    <row r="409" spans="2:3">
      <c r="B409" s="3"/>
      <c r="C409" s="201"/>
    </row>
    <row r="410" spans="2:3">
      <c r="B410" s="3"/>
      <c r="C410" s="201"/>
    </row>
    <row r="411" spans="2:3">
      <c r="B411" s="3"/>
      <c r="C411" s="201"/>
    </row>
    <row r="412" spans="2:3">
      <c r="B412" s="3"/>
      <c r="C412" s="201"/>
    </row>
    <row r="413" spans="2:3">
      <c r="B413" s="3"/>
      <c r="C413" s="201"/>
    </row>
    <row r="414" spans="2:3">
      <c r="B414" s="3"/>
      <c r="C414" s="201"/>
    </row>
    <row r="415" spans="2:3">
      <c r="B415" s="3"/>
      <c r="C415" s="201"/>
    </row>
    <row r="416" spans="2:3">
      <c r="B416" s="3"/>
      <c r="C416" s="201"/>
    </row>
    <row r="417" spans="2:3">
      <c r="B417" s="3"/>
      <c r="C417" s="201"/>
    </row>
    <row r="418" spans="2:3">
      <c r="B418" s="3"/>
      <c r="C418" s="201"/>
    </row>
    <row r="419" spans="2:3">
      <c r="B419" s="3"/>
      <c r="C419" s="201"/>
    </row>
    <row r="420" spans="2:3">
      <c r="B420" s="3"/>
      <c r="C420" s="201"/>
    </row>
    <row r="421" spans="2:3">
      <c r="B421" s="3"/>
      <c r="C421" s="201"/>
    </row>
    <row r="422" spans="2:3">
      <c r="B422" s="3"/>
      <c r="C422" s="201"/>
    </row>
    <row r="423" spans="2:3">
      <c r="B423" s="3"/>
      <c r="C423" s="201"/>
    </row>
    <row r="424" spans="2:3">
      <c r="B424" s="3"/>
      <c r="C424" s="201"/>
    </row>
    <row r="425" spans="2:3">
      <c r="B425" s="3"/>
      <c r="C425" s="201"/>
    </row>
    <row r="426" spans="2:3">
      <c r="B426" s="3"/>
      <c r="C426" s="201"/>
    </row>
    <row r="427" spans="2:3">
      <c r="B427" s="3"/>
      <c r="C427" s="201"/>
    </row>
    <row r="428" spans="2:3">
      <c r="B428" s="3"/>
      <c r="C428" s="201"/>
    </row>
    <row r="429" spans="2:3">
      <c r="B429" s="3"/>
      <c r="C429" s="201"/>
    </row>
    <row r="430" spans="2:3">
      <c r="B430" s="3"/>
      <c r="C430" s="201"/>
    </row>
    <row r="431" spans="2:3">
      <c r="B431" s="3"/>
      <c r="C431" s="201"/>
    </row>
    <row r="432" spans="2:3">
      <c r="B432" s="3"/>
      <c r="C432" s="201"/>
    </row>
    <row r="433" spans="2:3">
      <c r="B433" s="3"/>
      <c r="C433" s="201"/>
    </row>
    <row r="434" spans="2:3">
      <c r="B434" s="3"/>
      <c r="C434" s="201"/>
    </row>
    <row r="435" spans="2:3">
      <c r="B435" s="3"/>
      <c r="C435" s="201"/>
    </row>
    <row r="436" spans="2:3">
      <c r="B436" s="3"/>
      <c r="C436" s="201"/>
    </row>
    <row r="437" spans="2:3">
      <c r="B437" s="3"/>
      <c r="C437" s="201"/>
    </row>
    <row r="438" spans="2:3">
      <c r="B438" s="3"/>
      <c r="C438" s="201"/>
    </row>
    <row r="439" spans="2:3">
      <c r="B439" s="3"/>
      <c r="C439" s="201"/>
    </row>
    <row r="440" spans="2:3">
      <c r="B440" s="3"/>
      <c r="C440" s="201"/>
    </row>
    <row r="441" spans="2:3">
      <c r="B441" s="3"/>
      <c r="C441" s="201"/>
    </row>
    <row r="442" spans="2:3">
      <c r="B442" s="3"/>
      <c r="C442" s="201"/>
    </row>
    <row r="443" spans="2:3">
      <c r="B443" s="3"/>
      <c r="C443" s="201"/>
    </row>
    <row r="444" spans="2:3">
      <c r="B444" s="3"/>
      <c r="C444" s="201"/>
    </row>
    <row r="445" spans="2:3">
      <c r="B445" s="3"/>
      <c r="C445" s="201"/>
    </row>
    <row r="446" spans="2:3">
      <c r="B446" s="3"/>
      <c r="C446" s="201"/>
    </row>
    <row r="447" spans="2:3">
      <c r="B447" s="3"/>
      <c r="C447" s="201"/>
    </row>
    <row r="448" spans="2:3">
      <c r="B448" s="3"/>
      <c r="C448" s="201"/>
    </row>
    <row r="449" spans="2:3">
      <c r="B449" s="3"/>
      <c r="C449" s="201"/>
    </row>
    <row r="450" spans="2:3">
      <c r="B450" s="3"/>
      <c r="C450" s="201"/>
    </row>
    <row r="451" spans="2:3">
      <c r="B451" s="3"/>
      <c r="C451" s="201"/>
    </row>
    <row r="452" spans="2:3">
      <c r="B452" s="3"/>
      <c r="C452" s="201"/>
    </row>
    <row r="453" spans="2:3">
      <c r="B453" s="3"/>
      <c r="C453" s="201"/>
    </row>
    <row r="454" spans="2:3">
      <c r="B454" s="3"/>
      <c r="C454" s="201"/>
    </row>
    <row r="455" spans="2:3">
      <c r="B455" s="3"/>
      <c r="C455" s="201"/>
    </row>
    <row r="456" spans="2:3">
      <c r="B456" s="3"/>
      <c r="C456" s="201"/>
    </row>
    <row r="457" spans="2:3">
      <c r="B457" s="3"/>
      <c r="C457" s="201"/>
    </row>
    <row r="458" spans="2:3">
      <c r="B458" s="3"/>
      <c r="C458" s="201"/>
    </row>
    <row r="459" spans="2:3">
      <c r="B459" s="3"/>
      <c r="C459" s="201"/>
    </row>
    <row r="460" spans="2:3">
      <c r="B460" s="3"/>
      <c r="C460" s="90"/>
    </row>
    <row r="461" spans="2:3">
      <c r="B461" s="3"/>
      <c r="C461" s="90"/>
    </row>
  </sheetData>
  <sheetProtection sheet="1" objects="1" scenarios="1" formatCells="0" formatColumns="0" formatRows="0" insertHyperlinks="0" sort="0" autoFilter="0" pivotTables="0"/>
  <autoFilter ref="A86:Q336">
    <filterColumn colId="2">
      <filters>
        <filter val="1"/>
      </filters>
    </filterColumn>
  </autoFilter>
  <sortState ref="B87:C244">
    <sortCondition descending="1" ref="C87:C244"/>
  </sortState>
  <mergeCells count="3">
    <mergeCell ref="B3:C3"/>
    <mergeCell ref="B84:C84"/>
    <mergeCell ref="B11:C11"/>
  </mergeCells>
  <dataValidations count="3">
    <dataValidation type="date" allowBlank="1" showInputMessage="1" showErrorMessage="1" errorTitle="Enter a valid date" error="Please, enter a valid date (dd/mm/yyyy)._x000a_" promptTitle="Enter a valid date (dd/mm/yyyy)" sqref="C13">
      <formula1>41671</formula1>
      <formula2>47484</formula2>
    </dataValidation>
    <dataValidation type="date" allowBlank="1" showInputMessage="1" showErrorMessage="1" errorTitle="Enter a valid date" error="Please, enter a valid date using this format: dd/mm/yyyy._x000a__x000a_Remember some months have less than 31 days." promptTitle="Enter a valid date (dd/mm/yyyy)" sqref="C14">
      <formula1>36526</formula1>
      <formula2>47484</formula2>
    </dataValidation>
    <dataValidation type="list" allowBlank="1" showInputMessage="1" showErrorMessage="1" sqref="C15">
      <formula1>$S$1:$S$251</formula1>
    </dataValidation>
  </dataValidations>
  <pageMargins left="0.32" right="0.15748031496062992" top="0.55000000000000004" bottom="0.43307086614173229" header="0.31496062992125984" footer="0.31496062992125984"/>
  <pageSetup paperSize="9" scale="57" orientation="portrait" r:id="rId1"/>
  <drawing r:id="rId2"/>
  <legacyDrawing r:id="rId3"/>
</worksheet>
</file>

<file path=xl/worksheets/sheet4.xml><?xml version="1.0" encoding="utf-8"?>
<worksheet xmlns="http://schemas.openxmlformats.org/spreadsheetml/2006/main" xmlns:r="http://schemas.openxmlformats.org/officeDocument/2006/relationships">
  <dimension ref="A1:EX1244"/>
  <sheetViews>
    <sheetView tabSelected="1" zoomScaleNormal="100" workbookViewId="0">
      <pane xSplit="1" ySplit="5" topLeftCell="B15"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row r="2" spans="1:154" ht="16" thickBot="1">
      <c r="A2" s="157"/>
      <c r="B2" s="157"/>
      <c r="C2" s="157"/>
      <c r="D2" s="157"/>
      <c r="E2" s="19"/>
      <c r="F2" s="233" t="s">
        <v>50</v>
      </c>
      <c r="G2" s="234"/>
      <c r="H2" s="234"/>
      <c r="I2" s="234"/>
      <c r="J2" s="235"/>
      <c r="K2" s="230" t="s">
        <v>120</v>
      </c>
      <c r="L2" s="231"/>
      <c r="M2" s="231"/>
      <c r="N2" s="231"/>
      <c r="O2" s="231"/>
      <c r="P2" s="231"/>
      <c r="Q2" s="231"/>
      <c r="R2" s="231"/>
      <c r="S2" s="231"/>
      <c r="T2" s="231"/>
      <c r="U2" s="231"/>
      <c r="V2" s="232"/>
      <c r="W2" s="217" t="s">
        <v>121</v>
      </c>
      <c r="X2" s="218"/>
      <c r="Y2" s="218"/>
      <c r="Z2" s="218"/>
      <c r="AA2" s="218"/>
      <c r="AB2" s="218"/>
      <c r="AC2" s="218"/>
      <c r="AD2" s="218"/>
      <c r="AE2" s="218"/>
      <c r="AF2" s="218"/>
      <c r="AG2" s="218"/>
      <c r="AH2" s="219"/>
      <c r="AI2" s="230" t="s">
        <v>122</v>
      </c>
      <c r="AJ2" s="231"/>
      <c r="AK2" s="231"/>
      <c r="AL2" s="231"/>
      <c r="AM2" s="231"/>
      <c r="AN2" s="231"/>
      <c r="AO2" s="231"/>
      <c r="AP2" s="231"/>
      <c r="AQ2" s="231"/>
      <c r="AR2" s="231"/>
      <c r="AS2" s="231"/>
      <c r="AT2" s="232"/>
      <c r="AU2" s="217" t="s">
        <v>123</v>
      </c>
      <c r="AV2" s="218"/>
      <c r="AW2" s="218"/>
      <c r="AX2" s="218"/>
      <c r="AY2" s="218"/>
      <c r="AZ2" s="218"/>
      <c r="BA2" s="218"/>
      <c r="BB2" s="218"/>
      <c r="BC2" s="218"/>
      <c r="BD2" s="218"/>
      <c r="BE2" s="218"/>
      <c r="BF2" s="219"/>
      <c r="BG2" s="230" t="s">
        <v>124</v>
      </c>
      <c r="BH2" s="231"/>
      <c r="BI2" s="231"/>
      <c r="BJ2" s="231"/>
      <c r="BK2" s="231"/>
      <c r="BL2" s="231"/>
      <c r="BM2" s="231"/>
      <c r="BN2" s="231"/>
      <c r="BO2" s="231"/>
      <c r="BP2" s="231"/>
      <c r="BQ2" s="231"/>
      <c r="BR2" s="232"/>
      <c r="BS2" s="217" t="s">
        <v>125</v>
      </c>
      <c r="BT2" s="218"/>
      <c r="BU2" s="218"/>
      <c r="BV2" s="218"/>
      <c r="BW2" s="218"/>
      <c r="BX2" s="218"/>
      <c r="BY2" s="218"/>
      <c r="BZ2" s="218"/>
      <c r="CA2" s="218"/>
      <c r="CB2" s="218"/>
      <c r="CC2" s="218"/>
      <c r="CD2" s="219"/>
      <c r="CE2" s="230" t="s">
        <v>126</v>
      </c>
      <c r="CF2" s="231"/>
      <c r="CG2" s="231"/>
      <c r="CH2" s="231"/>
      <c r="CI2" s="231"/>
      <c r="CJ2" s="231"/>
      <c r="CK2" s="231"/>
      <c r="CL2" s="231"/>
      <c r="CM2" s="231"/>
      <c r="CN2" s="231"/>
      <c r="CO2" s="231"/>
      <c r="CP2" s="232"/>
      <c r="CQ2" s="217" t="s">
        <v>127</v>
      </c>
      <c r="CR2" s="218"/>
      <c r="CS2" s="218"/>
      <c r="CT2" s="218"/>
      <c r="CU2" s="218"/>
      <c r="CV2" s="218"/>
      <c r="CW2" s="218"/>
      <c r="CX2" s="218"/>
      <c r="CY2" s="218"/>
      <c r="CZ2" s="218"/>
      <c r="DA2" s="218"/>
      <c r="DB2" s="219"/>
      <c r="DC2" s="230" t="s">
        <v>128</v>
      </c>
      <c r="DD2" s="231"/>
      <c r="DE2" s="231"/>
      <c r="DF2" s="231"/>
      <c r="DG2" s="231"/>
      <c r="DH2" s="231"/>
      <c r="DI2" s="231"/>
      <c r="DJ2" s="231"/>
      <c r="DK2" s="231"/>
      <c r="DL2" s="231"/>
      <c r="DM2" s="231"/>
      <c r="DN2" s="232"/>
      <c r="DO2" s="217" t="s">
        <v>129</v>
      </c>
      <c r="DP2" s="218"/>
      <c r="DQ2" s="218"/>
      <c r="DR2" s="218"/>
      <c r="DS2" s="218"/>
      <c r="DT2" s="218"/>
      <c r="DU2" s="218"/>
      <c r="DV2" s="218"/>
      <c r="DW2" s="218"/>
      <c r="DX2" s="218"/>
      <c r="DY2" s="218"/>
      <c r="DZ2" s="219"/>
      <c r="EA2" s="230" t="s">
        <v>130</v>
      </c>
      <c r="EB2" s="231"/>
      <c r="EC2" s="231"/>
      <c r="ED2" s="231"/>
      <c r="EE2" s="231"/>
      <c r="EF2" s="231"/>
      <c r="EG2" s="231"/>
      <c r="EH2" s="231"/>
      <c r="EI2" s="231"/>
      <c r="EJ2" s="231"/>
      <c r="EK2" s="231"/>
      <c r="EL2" s="232"/>
      <c r="EM2" s="217" t="s">
        <v>131</v>
      </c>
      <c r="EN2" s="218"/>
      <c r="EO2" s="218"/>
      <c r="EP2" s="218"/>
      <c r="EQ2" s="218"/>
      <c r="ER2" s="218"/>
      <c r="ES2" s="218"/>
      <c r="ET2" s="218"/>
      <c r="EU2" s="218"/>
      <c r="EV2" s="218"/>
      <c r="EW2" s="218"/>
      <c r="EX2" s="219"/>
    </row>
    <row r="3" spans="1:154" ht="18.75" customHeight="1" thickBot="1">
      <c r="A3" s="158"/>
      <c r="B3" s="159"/>
      <c r="C3" s="159"/>
      <c r="D3" s="159"/>
      <c r="E3" s="28"/>
      <c r="F3" s="220" t="s">
        <v>141</v>
      </c>
      <c r="G3" s="222" t="s">
        <v>51</v>
      </c>
      <c r="H3" s="224" t="s">
        <v>140</v>
      </c>
      <c r="I3" s="226" t="s">
        <v>51</v>
      </c>
      <c r="J3" s="228" t="s">
        <v>52</v>
      </c>
      <c r="K3" s="212" t="s">
        <v>145</v>
      </c>
      <c r="L3" s="213"/>
      <c r="M3" s="213"/>
      <c r="N3" s="213"/>
      <c r="O3" s="214"/>
      <c r="P3" s="25"/>
      <c r="Q3" s="215" t="s">
        <v>142</v>
      </c>
      <c r="R3" s="208" t="s">
        <v>144</v>
      </c>
      <c r="S3" s="215" t="s">
        <v>143</v>
      </c>
      <c r="T3" s="208" t="s">
        <v>51</v>
      </c>
      <c r="U3" s="26"/>
      <c r="V3" s="210" t="s">
        <v>52</v>
      </c>
      <c r="W3" s="212" t="s">
        <v>145</v>
      </c>
      <c r="X3" s="213"/>
      <c r="Y3" s="213"/>
      <c r="Z3" s="213"/>
      <c r="AA3" s="214"/>
      <c r="AB3" s="25"/>
      <c r="AC3" s="215" t="s">
        <v>142</v>
      </c>
      <c r="AD3" s="208" t="s">
        <v>51</v>
      </c>
      <c r="AE3" s="215" t="s">
        <v>143</v>
      </c>
      <c r="AF3" s="208" t="s">
        <v>51</v>
      </c>
      <c r="AG3" s="26"/>
      <c r="AH3" s="210" t="s">
        <v>52</v>
      </c>
      <c r="AI3" s="212" t="s">
        <v>145</v>
      </c>
      <c r="AJ3" s="213"/>
      <c r="AK3" s="213"/>
      <c r="AL3" s="213"/>
      <c r="AM3" s="214"/>
      <c r="AN3" s="25"/>
      <c r="AO3" s="215" t="s">
        <v>142</v>
      </c>
      <c r="AP3" s="208" t="s">
        <v>51</v>
      </c>
      <c r="AQ3" s="215" t="s">
        <v>143</v>
      </c>
      <c r="AR3" s="208" t="s">
        <v>51</v>
      </c>
      <c r="AS3" s="26"/>
      <c r="AT3" s="210" t="s">
        <v>52</v>
      </c>
      <c r="AU3" s="212" t="s">
        <v>145</v>
      </c>
      <c r="AV3" s="213"/>
      <c r="AW3" s="213"/>
      <c r="AX3" s="213"/>
      <c r="AY3" s="214"/>
      <c r="AZ3" s="25"/>
      <c r="BA3" s="215" t="s">
        <v>142</v>
      </c>
      <c r="BB3" s="208" t="s">
        <v>51</v>
      </c>
      <c r="BC3" s="215" t="s">
        <v>143</v>
      </c>
      <c r="BD3" s="208" t="s">
        <v>51</v>
      </c>
      <c r="BE3" s="26"/>
      <c r="BF3" s="210" t="s">
        <v>52</v>
      </c>
      <c r="BG3" s="212" t="s">
        <v>145</v>
      </c>
      <c r="BH3" s="213"/>
      <c r="BI3" s="213"/>
      <c r="BJ3" s="213"/>
      <c r="BK3" s="214"/>
      <c r="BL3" s="25"/>
      <c r="BM3" s="215" t="s">
        <v>142</v>
      </c>
      <c r="BN3" s="208" t="s">
        <v>51</v>
      </c>
      <c r="BO3" s="215" t="s">
        <v>143</v>
      </c>
      <c r="BP3" s="208" t="s">
        <v>51</v>
      </c>
      <c r="BQ3" s="26"/>
      <c r="BR3" s="210" t="s">
        <v>52</v>
      </c>
      <c r="BS3" s="212" t="s">
        <v>145</v>
      </c>
      <c r="BT3" s="213"/>
      <c r="BU3" s="213"/>
      <c r="BV3" s="213"/>
      <c r="BW3" s="214"/>
      <c r="BX3" s="25"/>
      <c r="BY3" s="215" t="s">
        <v>142</v>
      </c>
      <c r="BZ3" s="208" t="s">
        <v>51</v>
      </c>
      <c r="CA3" s="215" t="s">
        <v>143</v>
      </c>
      <c r="CB3" s="208" t="s">
        <v>51</v>
      </c>
      <c r="CC3" s="26"/>
      <c r="CD3" s="210" t="s">
        <v>52</v>
      </c>
      <c r="CE3" s="212" t="s">
        <v>145</v>
      </c>
      <c r="CF3" s="213"/>
      <c r="CG3" s="213"/>
      <c r="CH3" s="213"/>
      <c r="CI3" s="214"/>
      <c r="CJ3" s="25"/>
      <c r="CK3" s="215" t="s">
        <v>142</v>
      </c>
      <c r="CL3" s="208" t="s">
        <v>51</v>
      </c>
      <c r="CM3" s="215" t="s">
        <v>143</v>
      </c>
      <c r="CN3" s="208" t="s">
        <v>51</v>
      </c>
      <c r="CO3" s="26"/>
      <c r="CP3" s="210" t="s">
        <v>52</v>
      </c>
      <c r="CQ3" s="212" t="s">
        <v>145</v>
      </c>
      <c r="CR3" s="213"/>
      <c r="CS3" s="213"/>
      <c r="CT3" s="213"/>
      <c r="CU3" s="214"/>
      <c r="CV3" s="25"/>
      <c r="CW3" s="215" t="s">
        <v>142</v>
      </c>
      <c r="CX3" s="208" t="s">
        <v>51</v>
      </c>
      <c r="CY3" s="215" t="s">
        <v>143</v>
      </c>
      <c r="CZ3" s="208" t="s">
        <v>51</v>
      </c>
      <c r="DA3" s="26"/>
      <c r="DB3" s="210" t="s">
        <v>52</v>
      </c>
      <c r="DC3" s="212" t="s">
        <v>145</v>
      </c>
      <c r="DD3" s="213"/>
      <c r="DE3" s="213"/>
      <c r="DF3" s="213"/>
      <c r="DG3" s="214"/>
      <c r="DH3" s="25"/>
      <c r="DI3" s="215" t="s">
        <v>142</v>
      </c>
      <c r="DJ3" s="208" t="s">
        <v>51</v>
      </c>
      <c r="DK3" s="215" t="s">
        <v>143</v>
      </c>
      <c r="DL3" s="208" t="s">
        <v>51</v>
      </c>
      <c r="DM3" s="26"/>
      <c r="DN3" s="210" t="s">
        <v>52</v>
      </c>
      <c r="DO3" s="212" t="s">
        <v>145</v>
      </c>
      <c r="DP3" s="213"/>
      <c r="DQ3" s="213"/>
      <c r="DR3" s="213"/>
      <c r="DS3" s="214"/>
      <c r="DT3" s="25"/>
      <c r="DU3" s="215" t="s">
        <v>142</v>
      </c>
      <c r="DV3" s="208" t="s">
        <v>51</v>
      </c>
      <c r="DW3" s="215" t="s">
        <v>143</v>
      </c>
      <c r="DX3" s="208" t="s">
        <v>51</v>
      </c>
      <c r="DY3" s="26"/>
      <c r="DZ3" s="210" t="s">
        <v>52</v>
      </c>
      <c r="EA3" s="212" t="s">
        <v>145</v>
      </c>
      <c r="EB3" s="213"/>
      <c r="EC3" s="213"/>
      <c r="ED3" s="213"/>
      <c r="EE3" s="214"/>
      <c r="EF3" s="25"/>
      <c r="EG3" s="215" t="s">
        <v>142</v>
      </c>
      <c r="EH3" s="208" t="s">
        <v>51</v>
      </c>
      <c r="EI3" s="215" t="s">
        <v>143</v>
      </c>
      <c r="EJ3" s="208" t="s">
        <v>51</v>
      </c>
      <c r="EK3" s="26"/>
      <c r="EL3" s="210" t="s">
        <v>52</v>
      </c>
      <c r="EM3" s="212" t="s">
        <v>145</v>
      </c>
      <c r="EN3" s="213"/>
      <c r="EO3" s="213"/>
      <c r="EP3" s="213"/>
      <c r="EQ3" s="214"/>
      <c r="ER3" s="25"/>
      <c r="ES3" s="215" t="s">
        <v>142</v>
      </c>
      <c r="ET3" s="208" t="s">
        <v>51</v>
      </c>
      <c r="EU3" s="215" t="s">
        <v>143</v>
      </c>
      <c r="EV3" s="208" t="s">
        <v>51</v>
      </c>
      <c r="EW3" s="26"/>
      <c r="EX3" s="210" t="s">
        <v>52</v>
      </c>
    </row>
    <row r="4" spans="1:154" s="19" customFormat="1" ht="45" thickBot="1">
      <c r="A4" s="160" t="s">
        <v>53</v>
      </c>
      <c r="B4" s="161" t="s">
        <v>83</v>
      </c>
      <c r="C4" s="162" t="s">
        <v>84</v>
      </c>
      <c r="D4" s="163" t="s">
        <v>85</v>
      </c>
      <c r="E4" s="173" t="s">
        <v>84</v>
      </c>
      <c r="F4" s="221"/>
      <c r="G4" s="223"/>
      <c r="H4" s="225"/>
      <c r="I4" s="227"/>
      <c r="J4" s="229"/>
      <c r="K4" s="21" t="s">
        <v>54</v>
      </c>
      <c r="L4" s="22" t="s">
        <v>55</v>
      </c>
      <c r="M4" s="22" t="s">
        <v>56</v>
      </c>
      <c r="N4" s="22" t="s">
        <v>57</v>
      </c>
      <c r="O4" s="23" t="s">
        <v>58</v>
      </c>
      <c r="P4" s="29" t="s">
        <v>146</v>
      </c>
      <c r="Q4" s="216"/>
      <c r="R4" s="209"/>
      <c r="S4" s="216"/>
      <c r="T4" s="209"/>
      <c r="U4" s="29" t="s">
        <v>147</v>
      </c>
      <c r="V4" s="211"/>
      <c r="W4" s="21" t="s">
        <v>54</v>
      </c>
      <c r="X4" s="22" t="s">
        <v>55</v>
      </c>
      <c r="Y4" s="22" t="s">
        <v>56</v>
      </c>
      <c r="Z4" s="22" t="s">
        <v>57</v>
      </c>
      <c r="AA4" s="23" t="s">
        <v>58</v>
      </c>
      <c r="AB4" s="29" t="s">
        <v>146</v>
      </c>
      <c r="AC4" s="216"/>
      <c r="AD4" s="209"/>
      <c r="AE4" s="216"/>
      <c r="AF4" s="209"/>
      <c r="AG4" s="29" t="s">
        <v>147</v>
      </c>
      <c r="AH4" s="211"/>
      <c r="AI4" s="21" t="s">
        <v>54</v>
      </c>
      <c r="AJ4" s="22" t="s">
        <v>55</v>
      </c>
      <c r="AK4" s="22" t="s">
        <v>56</v>
      </c>
      <c r="AL4" s="22" t="s">
        <v>57</v>
      </c>
      <c r="AM4" s="23" t="s">
        <v>58</v>
      </c>
      <c r="AN4" s="29" t="s">
        <v>146</v>
      </c>
      <c r="AO4" s="216"/>
      <c r="AP4" s="209"/>
      <c r="AQ4" s="216"/>
      <c r="AR4" s="209"/>
      <c r="AS4" s="29" t="s">
        <v>147</v>
      </c>
      <c r="AT4" s="211"/>
      <c r="AU4" s="21" t="s">
        <v>54</v>
      </c>
      <c r="AV4" s="22" t="s">
        <v>55</v>
      </c>
      <c r="AW4" s="22" t="s">
        <v>56</v>
      </c>
      <c r="AX4" s="22" t="s">
        <v>57</v>
      </c>
      <c r="AY4" s="23" t="s">
        <v>58</v>
      </c>
      <c r="AZ4" s="29" t="s">
        <v>148</v>
      </c>
      <c r="BA4" s="216"/>
      <c r="BB4" s="209"/>
      <c r="BC4" s="216"/>
      <c r="BD4" s="209"/>
      <c r="BE4" s="29" t="s">
        <v>147</v>
      </c>
      <c r="BF4" s="211"/>
      <c r="BG4" s="21" t="s">
        <v>54</v>
      </c>
      <c r="BH4" s="22" t="s">
        <v>55</v>
      </c>
      <c r="BI4" s="22" t="s">
        <v>56</v>
      </c>
      <c r="BJ4" s="22" t="s">
        <v>57</v>
      </c>
      <c r="BK4" s="23" t="s">
        <v>58</v>
      </c>
      <c r="BL4" s="29" t="s">
        <v>148</v>
      </c>
      <c r="BM4" s="216"/>
      <c r="BN4" s="209"/>
      <c r="BO4" s="216"/>
      <c r="BP4" s="209"/>
      <c r="BQ4" s="29" t="s">
        <v>147</v>
      </c>
      <c r="BR4" s="211"/>
      <c r="BS4" s="21" t="s">
        <v>54</v>
      </c>
      <c r="BT4" s="22" t="s">
        <v>55</v>
      </c>
      <c r="BU4" s="22" t="s">
        <v>56</v>
      </c>
      <c r="BV4" s="22" t="s">
        <v>57</v>
      </c>
      <c r="BW4" s="23" t="s">
        <v>58</v>
      </c>
      <c r="BX4" s="29" t="s">
        <v>148</v>
      </c>
      <c r="BY4" s="216"/>
      <c r="BZ4" s="209"/>
      <c r="CA4" s="216"/>
      <c r="CB4" s="209"/>
      <c r="CC4" s="29" t="s">
        <v>147</v>
      </c>
      <c r="CD4" s="211"/>
      <c r="CE4" s="21" t="s">
        <v>54</v>
      </c>
      <c r="CF4" s="22" t="s">
        <v>55</v>
      </c>
      <c r="CG4" s="22" t="s">
        <v>56</v>
      </c>
      <c r="CH4" s="22" t="s">
        <v>57</v>
      </c>
      <c r="CI4" s="23" t="s">
        <v>58</v>
      </c>
      <c r="CJ4" s="29" t="s">
        <v>148</v>
      </c>
      <c r="CK4" s="216"/>
      <c r="CL4" s="209"/>
      <c r="CM4" s="216"/>
      <c r="CN4" s="209"/>
      <c r="CO4" s="29" t="s">
        <v>147</v>
      </c>
      <c r="CP4" s="211"/>
      <c r="CQ4" s="21" t="s">
        <v>54</v>
      </c>
      <c r="CR4" s="22" t="s">
        <v>55</v>
      </c>
      <c r="CS4" s="22" t="s">
        <v>56</v>
      </c>
      <c r="CT4" s="22" t="s">
        <v>57</v>
      </c>
      <c r="CU4" s="23" t="s">
        <v>58</v>
      </c>
      <c r="CV4" s="29" t="s">
        <v>148</v>
      </c>
      <c r="CW4" s="216"/>
      <c r="CX4" s="209"/>
      <c r="CY4" s="216"/>
      <c r="CZ4" s="209"/>
      <c r="DA4" s="29" t="s">
        <v>147</v>
      </c>
      <c r="DB4" s="211"/>
      <c r="DC4" s="21" t="s">
        <v>54</v>
      </c>
      <c r="DD4" s="22" t="s">
        <v>55</v>
      </c>
      <c r="DE4" s="22" t="s">
        <v>56</v>
      </c>
      <c r="DF4" s="22" t="s">
        <v>57</v>
      </c>
      <c r="DG4" s="23" t="s">
        <v>58</v>
      </c>
      <c r="DH4" s="29" t="s">
        <v>148</v>
      </c>
      <c r="DI4" s="216"/>
      <c r="DJ4" s="209"/>
      <c r="DK4" s="216"/>
      <c r="DL4" s="209"/>
      <c r="DM4" s="29" t="s">
        <v>147</v>
      </c>
      <c r="DN4" s="211"/>
      <c r="DO4" s="21" t="s">
        <v>54</v>
      </c>
      <c r="DP4" s="22" t="s">
        <v>55</v>
      </c>
      <c r="DQ4" s="22" t="s">
        <v>56</v>
      </c>
      <c r="DR4" s="22" t="s">
        <v>57</v>
      </c>
      <c r="DS4" s="23" t="s">
        <v>58</v>
      </c>
      <c r="DT4" s="29" t="s">
        <v>148</v>
      </c>
      <c r="DU4" s="216"/>
      <c r="DV4" s="209"/>
      <c r="DW4" s="216"/>
      <c r="DX4" s="209"/>
      <c r="DY4" s="29" t="s">
        <v>147</v>
      </c>
      <c r="DZ4" s="211"/>
      <c r="EA4" s="21" t="s">
        <v>54</v>
      </c>
      <c r="EB4" s="22" t="s">
        <v>55</v>
      </c>
      <c r="EC4" s="22" t="s">
        <v>56</v>
      </c>
      <c r="ED4" s="22" t="s">
        <v>57</v>
      </c>
      <c r="EE4" s="23" t="s">
        <v>58</v>
      </c>
      <c r="EF4" s="29" t="s">
        <v>148</v>
      </c>
      <c r="EG4" s="216"/>
      <c r="EH4" s="209"/>
      <c r="EI4" s="216"/>
      <c r="EJ4" s="209"/>
      <c r="EK4" s="29" t="s">
        <v>147</v>
      </c>
      <c r="EL4" s="211"/>
      <c r="EM4" s="21" t="s">
        <v>54</v>
      </c>
      <c r="EN4" s="22" t="s">
        <v>55</v>
      </c>
      <c r="EO4" s="22" t="s">
        <v>56</v>
      </c>
      <c r="EP4" s="22" t="s">
        <v>57</v>
      </c>
      <c r="EQ4" s="23" t="s">
        <v>58</v>
      </c>
      <c r="ER4" s="29" t="s">
        <v>148</v>
      </c>
      <c r="ES4" s="216"/>
      <c r="ET4" s="209"/>
      <c r="EU4" s="216"/>
      <c r="EV4" s="209"/>
      <c r="EW4" s="29" t="s">
        <v>147</v>
      </c>
      <c r="EX4" s="211"/>
    </row>
    <row r="5" spans="1:154" s="34" customFormat="1" ht="15" thickBot="1">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c r="A6" s="167"/>
      <c r="B6" s="168"/>
      <c r="C6" s="169"/>
      <c r="D6" s="170"/>
      <c r="E6" s="57"/>
      <c r="F6" s="99"/>
      <c r="G6" s="70"/>
      <c r="H6" s="69"/>
      <c r="I6" s="71"/>
      <c r="J6" s="72"/>
      <c r="K6" s="55" t="s">
        <v>43</v>
      </c>
      <c r="L6" s="65" t="s">
        <v>43</v>
      </c>
      <c r="M6" s="65" t="s">
        <v>59</v>
      </c>
      <c r="N6" s="65" t="s">
        <v>43</v>
      </c>
      <c r="O6" s="65"/>
      <c r="P6" s="76" t="str">
        <f t="shared" ref="P6:P69" si="0">IF(K6="","",IF(K6="yes","yes",IF(L6="yes","yes",IF(M6="yes","yes",IF(N6="yes","yes",IF(O6="yes", "yes","no"))))))</f>
        <v>yes</v>
      </c>
      <c r="Q6" s="55"/>
      <c r="R6" s="73"/>
      <c r="S6" s="55" t="s">
        <v>43</v>
      </c>
      <c r="T6" s="73"/>
      <c r="U6" s="75" t="str">
        <f t="shared" ref="U6:U69" si="1">IF(P6="","",(IF(AND(P6="yes",S6="yes"),"yes",(IF(AND(P6="no",$H6="yes"),"yes","no")))))</f>
        <v>yes</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c r="A401" s="123"/>
      <c r="B401" s="123"/>
      <c r="C401" s="123"/>
      <c r="D401" s="123"/>
    </row>
    <row r="402" spans="1:5" s="67" customFormat="1">
      <c r="A402" s="123"/>
      <c r="B402" s="123"/>
      <c r="C402" s="123"/>
      <c r="D402" s="123"/>
    </row>
    <row r="403" spans="1:5" s="67" customFormat="1">
      <c r="A403" s="123"/>
      <c r="B403" s="123"/>
      <c r="C403" s="123"/>
      <c r="D403" s="123"/>
    </row>
    <row r="404" spans="1:5" s="67" customFormat="1">
      <c r="A404" s="123"/>
      <c r="B404" s="123"/>
      <c r="C404" s="123"/>
      <c r="D404" s="123"/>
    </row>
    <row r="405" spans="1:5" s="67" customFormat="1">
      <c r="A405" s="123"/>
      <c r="B405" s="123"/>
      <c r="C405" s="123"/>
      <c r="D405" s="123"/>
    </row>
    <row r="406" spans="1:5" s="67" customFormat="1">
      <c r="A406" s="68"/>
      <c r="B406" s="123"/>
      <c r="C406" s="123"/>
      <c r="D406" s="123"/>
    </row>
    <row r="407" spans="1:5" s="67" customFormat="1">
      <c r="A407" s="68"/>
      <c r="B407" s="123"/>
      <c r="C407" s="123"/>
      <c r="D407" s="123"/>
    </row>
    <row r="408" spans="1:5" s="67" customFormat="1">
      <c r="A408" s="68"/>
      <c r="B408" s="123"/>
      <c r="C408" s="123"/>
      <c r="D408" s="123"/>
    </row>
    <row r="409" spans="1:5" s="67" customFormat="1">
      <c r="A409" s="68"/>
      <c r="B409" s="123"/>
      <c r="C409" s="123"/>
      <c r="D409" s="123"/>
    </row>
    <row r="410" spans="1:5" s="67" customFormat="1">
      <c r="A410" s="68"/>
      <c r="B410" s="68"/>
      <c r="C410" s="68"/>
      <c r="D410" s="68"/>
    </row>
    <row r="411" spans="1:5" s="67" customFormat="1">
      <c r="A411" s="68" t="s">
        <v>43</v>
      </c>
      <c r="B411" s="68"/>
      <c r="C411" s="68"/>
      <c r="D411" s="68"/>
      <c r="E411" s="68"/>
    </row>
    <row r="412" spans="1:5" s="67" customFormat="1">
      <c r="A412" s="68" t="s">
        <v>59</v>
      </c>
      <c r="B412" s="68"/>
      <c r="C412" s="68"/>
      <c r="D412" s="68"/>
      <c r="E412" s="68"/>
    </row>
    <row r="413" spans="1:5" s="67" customFormat="1">
      <c r="A413" s="68"/>
      <c r="B413" s="68"/>
      <c r="C413" s="68"/>
      <c r="D413" s="68"/>
    </row>
    <row r="414" spans="1:5" s="67" customFormat="1">
      <c r="A414" s="68"/>
      <c r="B414" s="68"/>
      <c r="C414" s="68"/>
      <c r="D414" s="68"/>
    </row>
    <row r="415" spans="1:5" s="67" customFormat="1">
      <c r="A415" s="68"/>
      <c r="B415" s="68"/>
      <c r="C415" s="68"/>
      <c r="D415" s="68"/>
    </row>
    <row r="416" spans="1:5" s="67" customFormat="1">
      <c r="A416" s="68"/>
      <c r="B416" s="68"/>
      <c r="C416" s="68"/>
      <c r="D416" s="68"/>
    </row>
    <row r="417" spans="1:4" s="67" customFormat="1">
      <c r="A417" s="68"/>
      <c r="B417" s="68"/>
      <c r="C417" s="68"/>
      <c r="D417" s="68"/>
    </row>
    <row r="418" spans="1:4" s="67" customFormat="1">
      <c r="A418" s="68"/>
      <c r="B418" s="68"/>
      <c r="C418" s="68"/>
      <c r="D418" s="68"/>
    </row>
    <row r="419" spans="1:4" s="67" customFormat="1">
      <c r="A419" s="68"/>
      <c r="B419" s="68"/>
      <c r="C419" s="68"/>
      <c r="D419" s="68"/>
    </row>
    <row r="420" spans="1:4" s="67" customFormat="1">
      <c r="A420" s="68"/>
      <c r="B420" s="68"/>
      <c r="C420" s="68"/>
      <c r="D420" s="68"/>
    </row>
    <row r="421" spans="1:4" s="67" customFormat="1">
      <c r="A421" s="68"/>
      <c r="B421" s="68"/>
      <c r="C421" s="68"/>
      <c r="D421" s="68"/>
    </row>
    <row r="422" spans="1:4" s="67" customFormat="1">
      <c r="A422" s="68"/>
      <c r="B422" s="68"/>
      <c r="C422" s="68"/>
      <c r="D422" s="68"/>
    </row>
    <row r="423" spans="1:4" s="67" customFormat="1">
      <c r="A423" s="68"/>
      <c r="B423" s="68"/>
      <c r="C423" s="68"/>
      <c r="D423" s="68"/>
    </row>
    <row r="424" spans="1:4" s="67" customFormat="1">
      <c r="A424" s="68"/>
      <c r="B424" s="68"/>
      <c r="C424" s="68"/>
      <c r="D424" s="68"/>
    </row>
    <row r="425" spans="1:4" s="67" customFormat="1">
      <c r="A425" s="68"/>
      <c r="B425" s="68"/>
      <c r="C425" s="68"/>
      <c r="D425" s="68"/>
    </row>
    <row r="426" spans="1:4" s="67" customFormat="1">
      <c r="A426" s="68"/>
      <c r="B426" s="68"/>
      <c r="C426" s="68"/>
      <c r="D426" s="68"/>
    </row>
    <row r="427" spans="1:4" s="67" customFormat="1">
      <c r="A427" s="68"/>
      <c r="B427" s="68"/>
      <c r="C427" s="68"/>
      <c r="D427" s="68"/>
    </row>
    <row r="428" spans="1:4" s="67" customFormat="1">
      <c r="A428" s="68"/>
      <c r="B428" s="68"/>
      <c r="C428" s="68"/>
      <c r="D428" s="68"/>
    </row>
    <row r="429" spans="1:4" s="67" customFormat="1">
      <c r="A429" s="68"/>
      <c r="B429" s="68"/>
      <c r="C429" s="68"/>
      <c r="D429" s="68"/>
    </row>
    <row r="430" spans="1:4" s="67" customFormat="1">
      <c r="A430" s="68"/>
      <c r="B430" s="68"/>
      <c r="C430" s="68"/>
      <c r="D430" s="68"/>
    </row>
    <row r="431" spans="1:4" s="67" customFormat="1">
      <c r="A431" s="68"/>
      <c r="B431" s="68"/>
      <c r="C431" s="68"/>
      <c r="D431" s="68"/>
    </row>
    <row r="432" spans="1:4">
      <c r="A432" s="24"/>
      <c r="B432" s="24"/>
      <c r="C432" s="24"/>
      <c r="D432" s="24"/>
    </row>
    <row r="433" spans="1:4">
      <c r="A433" s="24"/>
      <c r="B433" s="24"/>
      <c r="C433" s="24"/>
      <c r="D433" s="24"/>
    </row>
    <row r="434" spans="1:4">
      <c r="A434" s="24"/>
      <c r="B434" s="24"/>
      <c r="C434" s="24"/>
      <c r="D434" s="24"/>
    </row>
    <row r="435" spans="1:4">
      <c r="A435" s="24"/>
      <c r="B435" s="24"/>
      <c r="C435" s="24"/>
      <c r="D435" s="24"/>
    </row>
    <row r="436" spans="1:4">
      <c r="A436" s="24"/>
      <c r="B436" s="24"/>
      <c r="C436" s="24"/>
      <c r="D436" s="24"/>
    </row>
    <row r="437" spans="1:4">
      <c r="A437" s="24"/>
      <c r="B437" s="24"/>
      <c r="C437" s="24"/>
      <c r="D437" s="24"/>
    </row>
    <row r="438" spans="1:4">
      <c r="A438" s="24"/>
      <c r="B438" s="24"/>
      <c r="C438" s="24"/>
      <c r="D438" s="24"/>
    </row>
    <row r="439" spans="1:4">
      <c r="A439" s="24"/>
      <c r="B439" s="24"/>
      <c r="C439" s="24"/>
      <c r="D439" s="24"/>
    </row>
    <row r="440" spans="1:4">
      <c r="A440" s="24"/>
      <c r="B440" s="24"/>
      <c r="C440" s="24"/>
      <c r="D440" s="24"/>
    </row>
    <row r="441" spans="1:4">
      <c r="A441" s="24"/>
      <c r="B441" s="24"/>
      <c r="C441" s="24"/>
      <c r="D441" s="24"/>
    </row>
    <row r="442" spans="1:4">
      <c r="A442" s="24"/>
      <c r="B442" s="24"/>
      <c r="C442" s="24"/>
      <c r="D442" s="24"/>
    </row>
    <row r="443" spans="1:4">
      <c r="A443" s="24"/>
      <c r="B443" s="24"/>
      <c r="C443" s="24"/>
      <c r="D443" s="24"/>
    </row>
    <row r="444" spans="1:4">
      <c r="A444" s="24"/>
      <c r="B444" s="24"/>
      <c r="C444" s="24"/>
      <c r="D444" s="24"/>
    </row>
    <row r="445" spans="1:4">
      <c r="A445" s="24"/>
      <c r="B445" s="24"/>
      <c r="C445" s="24"/>
      <c r="D445" s="24"/>
    </row>
    <row r="446" spans="1:4">
      <c r="A446" s="24"/>
      <c r="B446" s="24"/>
      <c r="C446" s="24"/>
      <c r="D446" s="24"/>
    </row>
    <row r="447" spans="1:4">
      <c r="A447" s="24"/>
      <c r="B447" s="24"/>
      <c r="C447" s="24"/>
      <c r="D447" s="24"/>
    </row>
    <row r="448" spans="1:4">
      <c r="A448" s="24"/>
      <c r="B448" s="24"/>
      <c r="C448" s="24"/>
      <c r="D448" s="24"/>
    </row>
    <row r="449" spans="1:4">
      <c r="A449" s="24"/>
      <c r="B449" s="24"/>
      <c r="C449" s="24"/>
      <c r="D449" s="24"/>
    </row>
    <row r="450" spans="1:4">
      <c r="A450" s="24"/>
      <c r="B450" s="24"/>
      <c r="C450" s="24"/>
      <c r="D450" s="24"/>
    </row>
    <row r="451" spans="1:4">
      <c r="A451" s="24"/>
      <c r="B451" s="24"/>
      <c r="C451" s="24"/>
      <c r="D451" s="24"/>
    </row>
    <row r="452" spans="1:4">
      <c r="A452" s="24"/>
      <c r="B452" s="24"/>
      <c r="C452" s="24"/>
      <c r="D452" s="24"/>
    </row>
    <row r="453" spans="1:4">
      <c r="A453" s="24"/>
      <c r="B453" s="24"/>
      <c r="C453" s="24"/>
      <c r="D453" s="24"/>
    </row>
    <row r="454" spans="1:4">
      <c r="A454" s="24"/>
      <c r="B454" s="24"/>
      <c r="C454" s="24"/>
      <c r="D454" s="24"/>
    </row>
    <row r="455" spans="1:4">
      <c r="A455" s="24"/>
      <c r="B455" s="24"/>
      <c r="C455" s="24"/>
      <c r="D455" s="24"/>
    </row>
    <row r="456" spans="1:4">
      <c r="A456" s="24"/>
      <c r="B456" s="24"/>
      <c r="C456" s="24"/>
      <c r="D456" s="24"/>
    </row>
    <row r="457" spans="1:4">
      <c r="A457" s="24"/>
      <c r="B457" s="24"/>
      <c r="C457" s="24"/>
      <c r="D457" s="24"/>
    </row>
    <row r="458" spans="1:4">
      <c r="A458" s="24"/>
      <c r="B458" s="24"/>
      <c r="C458" s="24"/>
      <c r="D458" s="24"/>
    </row>
    <row r="459" spans="1:4">
      <c r="A459" s="24"/>
      <c r="B459" s="24"/>
      <c r="C459" s="24"/>
      <c r="D459" s="24"/>
    </row>
    <row r="460" spans="1:4">
      <c r="A460" s="24"/>
      <c r="B460" s="24"/>
      <c r="C460" s="24"/>
      <c r="D460" s="24"/>
    </row>
    <row r="461" spans="1:4">
      <c r="A461" s="24"/>
      <c r="B461" s="24"/>
      <c r="C461" s="24"/>
      <c r="D461" s="24"/>
    </row>
    <row r="462" spans="1:4">
      <c r="A462" s="24"/>
      <c r="B462" s="24"/>
      <c r="C462" s="24"/>
      <c r="D462" s="24"/>
    </row>
    <row r="463" spans="1:4">
      <c r="A463" s="24"/>
      <c r="B463" s="24"/>
      <c r="C463" s="24"/>
      <c r="D463" s="24"/>
    </row>
    <row r="464" spans="1:4">
      <c r="A464" s="24"/>
      <c r="B464" s="24"/>
      <c r="C464" s="24"/>
      <c r="D464" s="24"/>
    </row>
    <row r="465" spans="1:4">
      <c r="A465" s="24"/>
      <c r="B465" s="24"/>
      <c r="C465" s="24"/>
      <c r="D465" s="24"/>
    </row>
    <row r="466" spans="1:4">
      <c r="A466" s="24"/>
      <c r="B466" s="24"/>
      <c r="C466" s="24"/>
      <c r="D466" s="24"/>
    </row>
    <row r="467" spans="1:4">
      <c r="A467" s="24"/>
      <c r="B467" s="24"/>
      <c r="C467" s="24"/>
      <c r="D467" s="24"/>
    </row>
    <row r="468" spans="1:4">
      <c r="A468" s="24"/>
      <c r="B468" s="24"/>
      <c r="C468" s="24"/>
      <c r="D468" s="24"/>
    </row>
    <row r="469" spans="1:4">
      <c r="A469" s="24"/>
      <c r="B469" s="24"/>
      <c r="C469" s="24"/>
      <c r="D469" s="24"/>
    </row>
    <row r="470" spans="1:4">
      <c r="A470" s="24"/>
      <c r="B470" s="24"/>
      <c r="C470" s="24"/>
      <c r="D470" s="24"/>
    </row>
    <row r="471" spans="1:4">
      <c r="A471" s="24"/>
      <c r="B471" s="24"/>
      <c r="C471" s="24"/>
      <c r="D471" s="24"/>
    </row>
    <row r="472" spans="1:4">
      <c r="A472" s="24"/>
      <c r="B472" s="24"/>
      <c r="C472" s="24"/>
      <c r="D472" s="24"/>
    </row>
    <row r="473" spans="1:4">
      <c r="A473" s="24"/>
      <c r="B473" s="24"/>
      <c r="C473" s="24"/>
      <c r="D473" s="24"/>
    </row>
    <row r="474" spans="1:4">
      <c r="A474" s="24"/>
      <c r="B474" s="24"/>
      <c r="C474" s="24"/>
      <c r="D474" s="24"/>
    </row>
    <row r="475" spans="1:4">
      <c r="A475" s="24"/>
      <c r="B475" s="24"/>
      <c r="C475" s="24"/>
      <c r="D475" s="24"/>
    </row>
    <row r="476" spans="1:4">
      <c r="A476" s="24"/>
      <c r="B476" s="24"/>
      <c r="C476" s="24"/>
      <c r="D476" s="24"/>
    </row>
    <row r="477" spans="1:4">
      <c r="A477" s="24"/>
      <c r="B477" s="24"/>
      <c r="C477" s="24"/>
      <c r="D477" s="24"/>
    </row>
    <row r="478" spans="1:4">
      <c r="A478" s="24"/>
      <c r="B478" s="24"/>
      <c r="C478" s="24"/>
      <c r="D478" s="24"/>
    </row>
    <row r="479" spans="1:4">
      <c r="A479" s="24"/>
      <c r="B479" s="24"/>
      <c r="C479" s="24"/>
      <c r="D479" s="24"/>
    </row>
    <row r="480" spans="1:4">
      <c r="A480" s="24"/>
      <c r="B480" s="24"/>
      <c r="C480" s="24"/>
      <c r="D480" s="24"/>
    </row>
    <row r="481" spans="1:4">
      <c r="A481" s="24"/>
      <c r="B481" s="24"/>
      <c r="C481" s="24"/>
      <c r="D481" s="24"/>
    </row>
    <row r="482" spans="1:4">
      <c r="A482" s="24"/>
      <c r="B482" s="24"/>
      <c r="C482" s="24"/>
      <c r="D482" s="24"/>
    </row>
    <row r="483" spans="1:4">
      <c r="A483" s="24"/>
      <c r="B483" s="24"/>
      <c r="C483" s="24"/>
      <c r="D483" s="24"/>
    </row>
    <row r="484" spans="1:4">
      <c r="A484" s="24"/>
      <c r="B484" s="24"/>
      <c r="C484" s="24"/>
      <c r="D484" s="24"/>
    </row>
    <row r="485" spans="1:4">
      <c r="A485" s="24"/>
      <c r="B485" s="24"/>
      <c r="C485" s="24"/>
      <c r="D485" s="24"/>
    </row>
    <row r="486" spans="1:4">
      <c r="A486" s="24"/>
      <c r="B486" s="24"/>
      <c r="C486" s="24"/>
      <c r="D486" s="24"/>
    </row>
    <row r="487" spans="1:4">
      <c r="A487" s="24"/>
      <c r="B487" s="24"/>
      <c r="C487" s="24"/>
      <c r="D487" s="24"/>
    </row>
    <row r="488" spans="1:4">
      <c r="A488" s="24"/>
      <c r="B488" s="24"/>
      <c r="C488" s="24"/>
      <c r="D488" s="24"/>
    </row>
    <row r="489" spans="1:4">
      <c r="A489" s="24"/>
      <c r="B489" s="24"/>
      <c r="C489" s="24"/>
      <c r="D489" s="24"/>
    </row>
    <row r="490" spans="1:4">
      <c r="A490" s="24"/>
      <c r="B490" s="24"/>
      <c r="C490" s="24"/>
      <c r="D490" s="24"/>
    </row>
    <row r="491" spans="1:4">
      <c r="A491" s="24"/>
      <c r="B491" s="24"/>
      <c r="C491" s="24"/>
      <c r="D491" s="24"/>
    </row>
    <row r="492" spans="1:4">
      <c r="A492" s="24"/>
      <c r="B492" s="24"/>
      <c r="C492" s="24"/>
      <c r="D492" s="24"/>
    </row>
    <row r="493" spans="1:4">
      <c r="A493" s="24"/>
      <c r="B493" s="24"/>
      <c r="C493" s="24"/>
      <c r="D493" s="24"/>
    </row>
    <row r="494" spans="1:4">
      <c r="A494" s="24"/>
      <c r="B494" s="24"/>
      <c r="C494" s="24"/>
      <c r="D494" s="24"/>
    </row>
    <row r="495" spans="1:4">
      <c r="A495" s="24"/>
      <c r="B495" s="24"/>
      <c r="C495" s="24"/>
      <c r="D495" s="24"/>
    </row>
    <row r="496" spans="1:4">
      <c r="A496" s="24"/>
      <c r="B496" s="24"/>
      <c r="C496" s="24"/>
      <c r="D496" s="24"/>
    </row>
    <row r="497" spans="1:4">
      <c r="A497" s="24"/>
      <c r="B497" s="24"/>
      <c r="C497" s="24"/>
      <c r="D497" s="24"/>
    </row>
    <row r="498" spans="1:4">
      <c r="A498" s="24"/>
      <c r="B498" s="24"/>
      <c r="C498" s="24"/>
      <c r="D498" s="24"/>
    </row>
    <row r="499" spans="1:4">
      <c r="A499" s="24"/>
      <c r="B499" s="24"/>
      <c r="C499" s="24"/>
      <c r="D499" s="24"/>
    </row>
    <row r="500" spans="1:4">
      <c r="A500" s="24"/>
      <c r="B500" s="24"/>
      <c r="C500" s="24"/>
      <c r="D500" s="24"/>
    </row>
    <row r="501" spans="1:4">
      <c r="A501" s="24"/>
      <c r="B501" s="24"/>
      <c r="C501" s="24"/>
      <c r="D501" s="24"/>
    </row>
    <row r="502" spans="1:4">
      <c r="A502" s="24"/>
      <c r="B502" s="24"/>
      <c r="C502" s="24"/>
      <c r="D502" s="24"/>
    </row>
    <row r="503" spans="1:4">
      <c r="A503" s="24"/>
      <c r="B503" s="24"/>
      <c r="C503" s="24"/>
      <c r="D503" s="24"/>
    </row>
    <row r="504" spans="1:4">
      <c r="A504" s="24"/>
      <c r="B504" s="24"/>
      <c r="C504" s="24"/>
      <c r="D504" s="24"/>
    </row>
    <row r="505" spans="1:4">
      <c r="A505" s="24"/>
      <c r="B505" s="24"/>
      <c r="C505" s="24"/>
      <c r="D505" s="24"/>
    </row>
    <row r="506" spans="1:4">
      <c r="A506" s="24"/>
      <c r="B506" s="24"/>
      <c r="C506" s="24"/>
      <c r="D506" s="24"/>
    </row>
    <row r="507" spans="1:4">
      <c r="A507" s="24"/>
      <c r="B507" s="24"/>
      <c r="C507" s="24"/>
      <c r="D507" s="24"/>
    </row>
    <row r="508" spans="1:4">
      <c r="A508" s="24"/>
      <c r="B508" s="24"/>
      <c r="C508" s="24"/>
      <c r="D508" s="24"/>
    </row>
    <row r="509" spans="1:4">
      <c r="A509" s="24"/>
      <c r="B509" s="24"/>
      <c r="C509" s="24"/>
      <c r="D509" s="24"/>
    </row>
    <row r="510" spans="1:4">
      <c r="A510" s="24"/>
      <c r="B510" s="24"/>
      <c r="C510" s="24"/>
      <c r="D510" s="24"/>
    </row>
    <row r="511" spans="1:4">
      <c r="A511" s="24"/>
      <c r="B511" s="24"/>
      <c r="C511" s="24"/>
      <c r="D511" s="24"/>
    </row>
    <row r="512" spans="1:4">
      <c r="A512" s="24"/>
      <c r="B512" s="24"/>
      <c r="C512" s="24"/>
      <c r="D512" s="24"/>
    </row>
    <row r="513" spans="1:4">
      <c r="A513" s="24"/>
      <c r="B513" s="24"/>
      <c r="C513" s="24"/>
      <c r="D513" s="24"/>
    </row>
    <row r="514" spans="1:4">
      <c r="A514" s="24"/>
      <c r="B514" s="24"/>
      <c r="C514" s="24"/>
      <c r="D514" s="24"/>
    </row>
    <row r="515" spans="1:4">
      <c r="A515" s="24"/>
      <c r="B515" s="24"/>
      <c r="C515" s="24"/>
      <c r="D515" s="24"/>
    </row>
    <row r="516" spans="1:4">
      <c r="A516" s="24"/>
      <c r="B516" s="24"/>
      <c r="C516" s="24"/>
      <c r="D516" s="24"/>
    </row>
    <row r="517" spans="1:4">
      <c r="A517" s="24"/>
      <c r="B517" s="24"/>
      <c r="C517" s="24"/>
      <c r="D517" s="24"/>
    </row>
    <row r="518" spans="1:4">
      <c r="A518" s="24"/>
      <c r="B518" s="24"/>
      <c r="C518" s="24"/>
      <c r="D518" s="24"/>
    </row>
    <row r="519" spans="1:4">
      <c r="A519" s="24"/>
      <c r="B519" s="24"/>
      <c r="C519" s="24"/>
      <c r="D519" s="24"/>
    </row>
    <row r="520" spans="1:4">
      <c r="A520" s="24"/>
      <c r="B520" s="24"/>
      <c r="C520" s="24"/>
      <c r="D520" s="24"/>
    </row>
    <row r="521" spans="1:4">
      <c r="A521" s="24"/>
      <c r="B521" s="24"/>
      <c r="C521" s="24"/>
      <c r="D521" s="24"/>
    </row>
    <row r="522" spans="1:4">
      <c r="A522" s="24"/>
      <c r="B522" s="24"/>
      <c r="C522" s="24"/>
      <c r="D522" s="24"/>
    </row>
    <row r="523" spans="1:4">
      <c r="A523" s="24"/>
      <c r="B523" s="24"/>
      <c r="C523" s="24"/>
      <c r="D523" s="24"/>
    </row>
    <row r="524" spans="1:4">
      <c r="A524" s="24"/>
      <c r="B524" s="24"/>
      <c r="C524" s="24"/>
      <c r="D524" s="24"/>
    </row>
    <row r="525" spans="1:4">
      <c r="A525" s="24"/>
      <c r="B525" s="24"/>
      <c r="C525" s="24"/>
      <c r="D525" s="24"/>
    </row>
    <row r="526" spans="1:4">
      <c r="A526" s="24"/>
      <c r="B526" s="24"/>
      <c r="C526" s="24"/>
      <c r="D526" s="24"/>
    </row>
    <row r="527" spans="1:4">
      <c r="A527" s="24"/>
      <c r="B527" s="24"/>
      <c r="C527" s="24"/>
      <c r="D527" s="24"/>
    </row>
    <row r="528" spans="1:4">
      <c r="A528" s="24"/>
      <c r="B528" s="24"/>
      <c r="C528" s="24"/>
      <c r="D528" s="24"/>
    </row>
    <row r="529" spans="1:4">
      <c r="A529" s="24"/>
      <c r="B529" s="24"/>
      <c r="C529" s="24"/>
      <c r="D529" s="24"/>
    </row>
    <row r="530" spans="1:4">
      <c r="A530" s="24"/>
      <c r="B530" s="24"/>
      <c r="C530" s="24"/>
      <c r="D530" s="24"/>
    </row>
    <row r="531" spans="1:4">
      <c r="A531" s="24"/>
      <c r="B531" s="24"/>
      <c r="C531" s="24"/>
      <c r="D531" s="24"/>
    </row>
    <row r="532" spans="1:4">
      <c r="A532" s="24"/>
      <c r="B532" s="24"/>
      <c r="C532" s="24"/>
      <c r="D532" s="24"/>
    </row>
    <row r="533" spans="1:4">
      <c r="A533" s="24"/>
      <c r="B533" s="24"/>
      <c r="C533" s="24"/>
      <c r="D533" s="24"/>
    </row>
    <row r="534" spans="1:4">
      <c r="A534" s="24"/>
      <c r="B534" s="24"/>
      <c r="C534" s="24"/>
      <c r="D534" s="24"/>
    </row>
    <row r="535" spans="1:4">
      <c r="A535" s="24"/>
      <c r="B535" s="24"/>
      <c r="C535" s="24"/>
      <c r="D535" s="24"/>
    </row>
    <row r="536" spans="1:4">
      <c r="A536" s="24"/>
      <c r="B536" s="24"/>
      <c r="C536" s="24"/>
      <c r="D536" s="24"/>
    </row>
    <row r="537" spans="1:4">
      <c r="A537" s="24"/>
      <c r="B537" s="24"/>
      <c r="C537" s="24"/>
      <c r="D537" s="24"/>
    </row>
    <row r="538" spans="1:4">
      <c r="A538" s="24"/>
      <c r="B538" s="24"/>
      <c r="C538" s="24"/>
      <c r="D538" s="24"/>
    </row>
    <row r="539" spans="1:4">
      <c r="A539" s="24"/>
      <c r="B539" s="24"/>
      <c r="C539" s="24"/>
      <c r="D539" s="24"/>
    </row>
    <row r="540" spans="1:4">
      <c r="A540" s="24"/>
      <c r="B540" s="24"/>
      <c r="C540" s="24"/>
      <c r="D540" s="24"/>
    </row>
    <row r="541" spans="1:4">
      <c r="A541" s="24"/>
      <c r="B541" s="24"/>
      <c r="C541" s="24"/>
      <c r="D541" s="24"/>
    </row>
    <row r="542" spans="1:4">
      <c r="A542" s="24"/>
      <c r="B542" s="24"/>
      <c r="C542" s="24"/>
      <c r="D542" s="24"/>
    </row>
    <row r="543" spans="1:4">
      <c r="A543" s="24"/>
      <c r="B543" s="24"/>
      <c r="C543" s="24"/>
      <c r="D543" s="24"/>
    </row>
    <row r="544" spans="1:4">
      <c r="A544" s="24"/>
      <c r="B544" s="24"/>
      <c r="C544" s="24"/>
      <c r="D544" s="24"/>
    </row>
    <row r="545" spans="1:4">
      <c r="A545" s="24"/>
      <c r="B545" s="24"/>
      <c r="C545" s="24"/>
      <c r="D545" s="24"/>
    </row>
    <row r="546" spans="1:4">
      <c r="A546" s="24"/>
      <c r="B546" s="24"/>
      <c r="C546" s="24"/>
      <c r="D546" s="24"/>
    </row>
    <row r="547" spans="1:4">
      <c r="A547" s="24"/>
      <c r="B547" s="24"/>
      <c r="C547" s="24"/>
      <c r="D547" s="24"/>
    </row>
    <row r="548" spans="1:4">
      <c r="A548" s="24"/>
      <c r="B548" s="24"/>
      <c r="C548" s="24"/>
      <c r="D548" s="24"/>
    </row>
    <row r="549" spans="1:4">
      <c r="A549" s="24"/>
      <c r="B549" s="24"/>
      <c r="C549" s="24"/>
      <c r="D549" s="24"/>
    </row>
    <row r="550" spans="1:4">
      <c r="A550" s="24"/>
      <c r="B550" s="24"/>
      <c r="C550" s="24"/>
      <c r="D550" s="24"/>
    </row>
    <row r="551" spans="1:4">
      <c r="A551" s="24"/>
      <c r="B551" s="24"/>
      <c r="C551" s="24"/>
      <c r="D551" s="24"/>
    </row>
    <row r="552" spans="1:4">
      <c r="A552" s="24"/>
      <c r="B552" s="24"/>
      <c r="C552" s="24"/>
      <c r="D552" s="24"/>
    </row>
    <row r="553" spans="1:4">
      <c r="A553" s="24"/>
      <c r="B553" s="24"/>
      <c r="C553" s="24"/>
      <c r="D553" s="24"/>
    </row>
    <row r="554" spans="1:4">
      <c r="A554" s="24"/>
      <c r="B554" s="24"/>
      <c r="C554" s="24"/>
      <c r="D554" s="24"/>
    </row>
    <row r="555" spans="1:4">
      <c r="A555" s="24"/>
      <c r="B555" s="24"/>
      <c r="C555" s="24"/>
      <c r="D555" s="24"/>
    </row>
    <row r="556" spans="1:4">
      <c r="A556" s="24"/>
      <c r="B556" s="24"/>
      <c r="C556" s="24"/>
      <c r="D556" s="24"/>
    </row>
    <row r="557" spans="1:4">
      <c r="A557" s="24"/>
      <c r="B557" s="24"/>
      <c r="C557" s="24"/>
      <c r="D557" s="24"/>
    </row>
    <row r="558" spans="1:4">
      <c r="A558" s="24"/>
      <c r="B558" s="24"/>
      <c r="C558" s="24"/>
      <c r="D558" s="24"/>
    </row>
    <row r="559" spans="1:4">
      <c r="A559" s="24"/>
      <c r="B559" s="24"/>
      <c r="C559" s="24"/>
      <c r="D559" s="24"/>
    </row>
    <row r="560" spans="1:4">
      <c r="A560" s="24"/>
      <c r="B560" s="24"/>
      <c r="C560" s="24"/>
      <c r="D560" s="24"/>
    </row>
    <row r="561" spans="1:4">
      <c r="A561" s="24"/>
      <c r="B561" s="24"/>
      <c r="C561" s="24"/>
      <c r="D561" s="24"/>
    </row>
    <row r="562" spans="1:4">
      <c r="A562" s="24"/>
      <c r="B562" s="24"/>
      <c r="C562" s="24"/>
      <c r="D562" s="24"/>
    </row>
    <row r="563" spans="1:4">
      <c r="A563" s="24"/>
      <c r="B563" s="24"/>
      <c r="C563" s="24"/>
      <c r="D563" s="24"/>
    </row>
    <row r="564" spans="1:4">
      <c r="A564" s="24"/>
      <c r="B564" s="24"/>
      <c r="C564" s="24"/>
      <c r="D564" s="24"/>
    </row>
    <row r="565" spans="1:4">
      <c r="A565" s="24"/>
      <c r="B565" s="24"/>
      <c r="C565" s="24"/>
      <c r="D565" s="24"/>
    </row>
    <row r="566" spans="1:4">
      <c r="A566" s="24"/>
      <c r="B566" s="24"/>
      <c r="C566" s="24"/>
      <c r="D566" s="24"/>
    </row>
    <row r="567" spans="1:4">
      <c r="A567" s="24"/>
      <c r="B567" s="24"/>
      <c r="C567" s="24"/>
      <c r="D567" s="24"/>
    </row>
    <row r="568" spans="1:4">
      <c r="A568" s="24"/>
      <c r="B568" s="24"/>
      <c r="C568" s="24"/>
      <c r="D568" s="24"/>
    </row>
    <row r="569" spans="1:4">
      <c r="A569" s="24"/>
      <c r="B569" s="24"/>
      <c r="C569" s="24"/>
      <c r="D569" s="24"/>
    </row>
    <row r="570" spans="1:4">
      <c r="A570" s="24"/>
      <c r="B570" s="24"/>
      <c r="C570" s="24"/>
      <c r="D570" s="24"/>
    </row>
    <row r="571" spans="1:4">
      <c r="A571" s="24"/>
      <c r="B571" s="24"/>
      <c r="C571" s="24"/>
      <c r="D571" s="24"/>
    </row>
    <row r="572" spans="1:4">
      <c r="A572" s="24"/>
      <c r="B572" s="24"/>
      <c r="C572" s="24"/>
      <c r="D572" s="24"/>
    </row>
    <row r="573" spans="1:4">
      <c r="A573" s="24"/>
      <c r="B573" s="24"/>
      <c r="C573" s="24"/>
      <c r="D573" s="24"/>
    </row>
    <row r="574" spans="1:4">
      <c r="A574" s="24"/>
      <c r="B574" s="24"/>
      <c r="C574" s="24"/>
      <c r="D574" s="24"/>
    </row>
    <row r="575" spans="1:4">
      <c r="A575" s="24"/>
      <c r="B575" s="24"/>
      <c r="C575" s="24"/>
      <c r="D575" s="24"/>
    </row>
    <row r="576" spans="1:4">
      <c r="A576" s="24"/>
      <c r="B576" s="24"/>
      <c r="C576" s="24"/>
      <c r="D576" s="24"/>
    </row>
    <row r="577" spans="1:4">
      <c r="A577" s="24"/>
      <c r="B577" s="24"/>
      <c r="C577" s="24"/>
      <c r="D577" s="24"/>
    </row>
    <row r="578" spans="1:4">
      <c r="A578" s="24"/>
      <c r="B578" s="24"/>
      <c r="C578" s="24"/>
      <c r="D578" s="24"/>
    </row>
    <row r="579" spans="1:4">
      <c r="A579" s="24"/>
      <c r="B579" s="24"/>
      <c r="C579" s="24"/>
      <c r="D579" s="24"/>
    </row>
    <row r="580" spans="1:4">
      <c r="A580" s="24"/>
      <c r="B580" s="24"/>
      <c r="C580" s="24"/>
      <c r="D580" s="24"/>
    </row>
    <row r="581" spans="1:4">
      <c r="A581" s="24"/>
      <c r="B581" s="24"/>
      <c r="C581" s="24"/>
      <c r="D581" s="24"/>
    </row>
    <row r="582" spans="1:4">
      <c r="A582" s="24"/>
      <c r="B582" s="24"/>
      <c r="C582" s="24"/>
      <c r="D582" s="24"/>
    </row>
    <row r="583" spans="1:4">
      <c r="A583" s="24"/>
      <c r="B583" s="24"/>
      <c r="C583" s="24"/>
      <c r="D583" s="24"/>
    </row>
    <row r="584" spans="1:4">
      <c r="A584" s="24"/>
      <c r="B584" s="24"/>
      <c r="C584" s="24"/>
      <c r="D584" s="24"/>
    </row>
    <row r="585" spans="1:4">
      <c r="A585" s="24"/>
      <c r="B585" s="24"/>
      <c r="C585" s="24"/>
      <c r="D585" s="24"/>
    </row>
    <row r="586" spans="1:4">
      <c r="A586" s="24"/>
      <c r="B586" s="24"/>
      <c r="C586" s="24"/>
      <c r="D586" s="24"/>
    </row>
    <row r="587" spans="1:4">
      <c r="A587" s="24"/>
      <c r="B587" s="24"/>
      <c r="C587" s="24"/>
      <c r="D587" s="24"/>
    </row>
    <row r="588" spans="1:4">
      <c r="A588" s="24"/>
      <c r="B588" s="24"/>
      <c r="C588" s="24"/>
      <c r="D588" s="24"/>
    </row>
    <row r="589" spans="1:4">
      <c r="A589" s="24"/>
      <c r="B589" s="24"/>
      <c r="C589" s="24"/>
      <c r="D589" s="24"/>
    </row>
    <row r="590" spans="1:4">
      <c r="A590" s="24"/>
      <c r="B590" s="24"/>
      <c r="C590" s="24"/>
      <c r="D590" s="24"/>
    </row>
    <row r="591" spans="1:4">
      <c r="A591" s="24"/>
      <c r="B591" s="24"/>
      <c r="C591" s="24"/>
      <c r="D591" s="24"/>
    </row>
    <row r="592" spans="1:4">
      <c r="A592" s="24"/>
      <c r="B592" s="24"/>
      <c r="C592" s="24"/>
      <c r="D592" s="24"/>
    </row>
    <row r="593" spans="1:4">
      <c r="A593" s="24"/>
      <c r="B593" s="24"/>
      <c r="C593" s="24"/>
      <c r="D593" s="24"/>
    </row>
    <row r="594" spans="1:4">
      <c r="A594" s="24"/>
      <c r="B594" s="24"/>
      <c r="C594" s="24"/>
      <c r="D594" s="24"/>
    </row>
    <row r="595" spans="1:4">
      <c r="A595" s="24"/>
      <c r="B595" s="24"/>
      <c r="C595" s="24"/>
      <c r="D595" s="24"/>
    </row>
    <row r="596" spans="1:4">
      <c r="A596" s="24"/>
      <c r="B596" s="24"/>
      <c r="C596" s="24"/>
      <c r="D596" s="24"/>
    </row>
    <row r="597" spans="1:4">
      <c r="A597" s="24"/>
      <c r="B597" s="24"/>
      <c r="C597" s="24"/>
      <c r="D597" s="24"/>
    </row>
    <row r="598" spans="1:4">
      <c r="A598" s="24"/>
      <c r="B598" s="24"/>
      <c r="C598" s="24"/>
      <c r="D598" s="24"/>
    </row>
    <row r="599" spans="1:4">
      <c r="A599" s="24"/>
      <c r="B599" s="24"/>
      <c r="C599" s="24"/>
      <c r="D599" s="24"/>
    </row>
    <row r="600" spans="1:4">
      <c r="A600" s="24"/>
      <c r="B600" s="24"/>
      <c r="C600" s="24"/>
      <c r="D600" s="24"/>
    </row>
    <row r="601" spans="1:4">
      <c r="A601" s="24"/>
      <c r="B601" s="24"/>
      <c r="C601" s="24"/>
      <c r="D601" s="24"/>
    </row>
    <row r="602" spans="1:4">
      <c r="A602" s="24"/>
      <c r="B602" s="24"/>
      <c r="C602" s="24"/>
      <c r="D602" s="24"/>
    </row>
    <row r="603" spans="1:4">
      <c r="A603" s="24"/>
      <c r="B603" s="24"/>
      <c r="C603" s="24"/>
      <c r="D603" s="24"/>
    </row>
    <row r="604" spans="1:4">
      <c r="A604" s="24"/>
      <c r="B604" s="24"/>
      <c r="C604" s="24"/>
      <c r="D604" s="24"/>
    </row>
    <row r="605" spans="1:4">
      <c r="A605" s="24"/>
      <c r="B605" s="24"/>
      <c r="C605" s="24"/>
      <c r="D605" s="24"/>
    </row>
    <row r="606" spans="1:4">
      <c r="A606" s="24"/>
      <c r="B606" s="24"/>
      <c r="C606" s="24"/>
      <c r="D606" s="24"/>
    </row>
    <row r="607" spans="1:4">
      <c r="A607" s="24"/>
      <c r="B607" s="24"/>
      <c r="C607" s="24"/>
      <c r="D607" s="24"/>
    </row>
    <row r="608" spans="1:4">
      <c r="A608" s="24"/>
      <c r="B608" s="24"/>
      <c r="C608" s="24"/>
      <c r="D608" s="24"/>
    </row>
    <row r="609" spans="1:4">
      <c r="A609" s="24"/>
      <c r="B609" s="24"/>
      <c r="C609" s="24"/>
      <c r="D609" s="24"/>
    </row>
    <row r="610" spans="1:4">
      <c r="A610" s="24"/>
      <c r="B610" s="24"/>
      <c r="C610" s="24"/>
      <c r="D610" s="24"/>
    </row>
    <row r="611" spans="1:4">
      <c r="A611" s="24"/>
      <c r="B611" s="24"/>
      <c r="C611" s="24"/>
      <c r="D611" s="24"/>
    </row>
    <row r="612" spans="1:4">
      <c r="A612" s="24"/>
      <c r="B612" s="24"/>
      <c r="C612" s="24"/>
      <c r="D612" s="24"/>
    </row>
    <row r="613" spans="1:4">
      <c r="A613" s="24"/>
      <c r="B613" s="24"/>
      <c r="C613" s="24"/>
      <c r="D613" s="24"/>
    </row>
    <row r="614" spans="1:4">
      <c r="A614" s="24"/>
      <c r="B614" s="24"/>
      <c r="C614" s="24"/>
      <c r="D614" s="24"/>
    </row>
    <row r="615" spans="1:4">
      <c r="A615" s="24"/>
      <c r="B615" s="24"/>
      <c r="C615" s="24"/>
      <c r="D615" s="24"/>
    </row>
    <row r="616" spans="1:4">
      <c r="A616" s="24"/>
      <c r="B616" s="24"/>
      <c r="C616" s="24"/>
      <c r="D616" s="24"/>
    </row>
    <row r="617" spans="1:4">
      <c r="A617" s="24"/>
      <c r="B617" s="24"/>
      <c r="C617" s="24"/>
      <c r="D617" s="24"/>
    </row>
    <row r="618" spans="1:4">
      <c r="A618" s="24"/>
      <c r="B618" s="24"/>
      <c r="C618" s="24"/>
      <c r="D618" s="24"/>
    </row>
    <row r="619" spans="1:4">
      <c r="A619" s="24"/>
      <c r="B619" s="24"/>
      <c r="C619" s="24"/>
      <c r="D619" s="24"/>
    </row>
    <row r="620" spans="1:4">
      <c r="A620" s="24"/>
      <c r="B620" s="24"/>
      <c r="C620" s="24"/>
      <c r="D620" s="24"/>
    </row>
    <row r="621" spans="1:4">
      <c r="A621" s="24"/>
      <c r="B621" s="24"/>
      <c r="C621" s="24"/>
      <c r="D621" s="24"/>
    </row>
    <row r="622" spans="1:4">
      <c r="A622" s="24"/>
      <c r="B622" s="24"/>
      <c r="C622" s="24"/>
      <c r="D622" s="24"/>
    </row>
    <row r="623" spans="1:4">
      <c r="A623" s="24"/>
      <c r="B623" s="24"/>
      <c r="C623" s="24"/>
      <c r="D623" s="24"/>
    </row>
    <row r="624" spans="1:4">
      <c r="A624" s="24"/>
      <c r="B624" s="24"/>
      <c r="C624" s="24"/>
      <c r="D624" s="24"/>
    </row>
    <row r="625" spans="1:4">
      <c r="A625" s="24"/>
      <c r="B625" s="24"/>
      <c r="C625" s="24"/>
      <c r="D625" s="24"/>
    </row>
    <row r="626" spans="1:4">
      <c r="A626" s="24"/>
      <c r="B626" s="24"/>
      <c r="C626" s="24"/>
      <c r="D626" s="24"/>
    </row>
    <row r="627" spans="1:4">
      <c r="A627" s="24"/>
      <c r="B627" s="24"/>
      <c r="C627" s="24"/>
      <c r="D627" s="24"/>
    </row>
    <row r="628" spans="1:4">
      <c r="A628" s="24"/>
      <c r="B628" s="24"/>
      <c r="C628" s="24"/>
      <c r="D628" s="24"/>
    </row>
    <row r="629" spans="1:4">
      <c r="A629" s="24"/>
      <c r="B629" s="24"/>
      <c r="C629" s="24"/>
      <c r="D629" s="24"/>
    </row>
    <row r="630" spans="1:4">
      <c r="A630" s="24"/>
      <c r="B630" s="24"/>
      <c r="C630" s="24"/>
      <c r="D630" s="24"/>
    </row>
    <row r="631" spans="1:4">
      <c r="A631" s="24"/>
      <c r="B631" s="24"/>
      <c r="C631" s="24"/>
      <c r="D631" s="24"/>
    </row>
    <row r="632" spans="1:4">
      <c r="A632" s="24"/>
      <c r="B632" s="24"/>
      <c r="C632" s="24"/>
      <c r="D632" s="24"/>
    </row>
    <row r="633" spans="1:4">
      <c r="A633" s="24"/>
      <c r="B633" s="24"/>
      <c r="C633" s="24"/>
      <c r="D633" s="24"/>
    </row>
    <row r="634" spans="1:4">
      <c r="A634" s="24"/>
      <c r="B634" s="24"/>
      <c r="C634" s="24"/>
      <c r="D634" s="24"/>
    </row>
    <row r="635" spans="1:4">
      <c r="A635" s="24"/>
      <c r="B635" s="24"/>
      <c r="C635" s="24"/>
      <c r="D635" s="24"/>
    </row>
    <row r="636" spans="1:4">
      <c r="A636" s="24"/>
      <c r="B636" s="24"/>
      <c r="C636" s="24"/>
      <c r="D636" s="24"/>
    </row>
    <row r="637" spans="1:4">
      <c r="A637" s="24"/>
      <c r="B637" s="24"/>
      <c r="C637" s="24"/>
      <c r="D637" s="24"/>
    </row>
    <row r="638" spans="1:4">
      <c r="A638" s="24"/>
      <c r="B638" s="24"/>
      <c r="C638" s="24"/>
      <c r="D638" s="24"/>
    </row>
    <row r="639" spans="1:4">
      <c r="A639" s="24"/>
      <c r="B639" s="24"/>
      <c r="C639" s="24"/>
      <c r="D639" s="24"/>
    </row>
    <row r="640" spans="1:4">
      <c r="A640" s="24"/>
      <c r="B640" s="24"/>
      <c r="C640" s="24"/>
      <c r="D640" s="24"/>
    </row>
    <row r="641" spans="1:4">
      <c r="A641" s="24"/>
      <c r="B641" s="24"/>
      <c r="C641" s="24"/>
      <c r="D641" s="24"/>
    </row>
    <row r="642" spans="1:4">
      <c r="A642" s="24"/>
      <c r="B642" s="24"/>
      <c r="C642" s="24"/>
      <c r="D642" s="24"/>
    </row>
    <row r="643" spans="1:4">
      <c r="A643" s="24"/>
      <c r="B643" s="24"/>
      <c r="C643" s="24"/>
      <c r="D643" s="24"/>
    </row>
    <row r="644" spans="1:4">
      <c r="A644" s="24"/>
      <c r="B644" s="24"/>
      <c r="C644" s="24"/>
      <c r="D644" s="24"/>
    </row>
    <row r="645" spans="1:4">
      <c r="A645" s="24"/>
      <c r="B645" s="24"/>
      <c r="C645" s="24"/>
      <c r="D645" s="24"/>
    </row>
    <row r="646" spans="1:4">
      <c r="A646" s="24"/>
      <c r="B646" s="24"/>
      <c r="C646" s="24"/>
      <c r="D646" s="24"/>
    </row>
    <row r="647" spans="1:4">
      <c r="A647" s="24"/>
      <c r="B647" s="24"/>
      <c r="C647" s="24"/>
      <c r="D647" s="24"/>
    </row>
    <row r="648" spans="1:4">
      <c r="A648" s="24"/>
      <c r="B648" s="24"/>
      <c r="C648" s="24"/>
      <c r="D648" s="24"/>
    </row>
    <row r="649" spans="1:4">
      <c r="A649" s="24"/>
      <c r="B649" s="24"/>
      <c r="C649" s="24"/>
      <c r="D649" s="24"/>
    </row>
    <row r="650" spans="1:4">
      <c r="A650" s="24"/>
      <c r="B650" s="24"/>
      <c r="C650" s="24"/>
      <c r="D650" s="24"/>
    </row>
    <row r="651" spans="1:4">
      <c r="A651" s="24"/>
      <c r="B651" s="24"/>
      <c r="C651" s="24"/>
      <c r="D651" s="24"/>
    </row>
    <row r="652" spans="1:4">
      <c r="A652" s="24"/>
      <c r="B652" s="24"/>
      <c r="C652" s="24"/>
      <c r="D652" s="24"/>
    </row>
    <row r="653" spans="1:4">
      <c r="A653" s="24"/>
      <c r="B653" s="24"/>
      <c r="C653" s="24"/>
      <c r="D653" s="24"/>
    </row>
    <row r="654" spans="1:4">
      <c r="A654" s="24"/>
      <c r="B654" s="24"/>
      <c r="C654" s="24"/>
      <c r="D654" s="24"/>
    </row>
    <row r="655" spans="1:4">
      <c r="A655" s="24"/>
      <c r="B655" s="24"/>
      <c r="C655" s="24"/>
      <c r="D655" s="24"/>
    </row>
    <row r="656" spans="1:4">
      <c r="A656" s="24"/>
      <c r="B656" s="24"/>
      <c r="C656" s="24"/>
      <c r="D656" s="24"/>
    </row>
    <row r="657" spans="1:4">
      <c r="A657" s="24"/>
      <c r="B657" s="24"/>
      <c r="C657" s="24"/>
      <c r="D657" s="24"/>
    </row>
    <row r="658" spans="1:4">
      <c r="A658" s="24"/>
      <c r="B658" s="24"/>
      <c r="C658" s="24"/>
      <c r="D658" s="24"/>
    </row>
    <row r="659" spans="1:4">
      <c r="A659" s="24"/>
      <c r="B659" s="24"/>
      <c r="C659" s="24"/>
      <c r="D659" s="24"/>
    </row>
    <row r="660" spans="1:4">
      <c r="A660" s="24"/>
      <c r="B660" s="24"/>
      <c r="C660" s="24"/>
      <c r="D660" s="24"/>
    </row>
    <row r="661" spans="1:4">
      <c r="A661" s="24"/>
      <c r="B661" s="24"/>
      <c r="C661" s="24"/>
      <c r="D661" s="24"/>
    </row>
    <row r="662" spans="1:4">
      <c r="A662" s="24"/>
      <c r="B662" s="24"/>
      <c r="C662" s="24"/>
      <c r="D662" s="24"/>
    </row>
    <row r="663" spans="1:4">
      <c r="A663" s="24"/>
      <c r="B663" s="24"/>
      <c r="C663" s="24"/>
      <c r="D663" s="24"/>
    </row>
    <row r="664" spans="1:4">
      <c r="A664" s="24"/>
      <c r="B664" s="24"/>
      <c r="C664" s="24"/>
      <c r="D664" s="24"/>
    </row>
    <row r="665" spans="1:4">
      <c r="A665" s="24"/>
      <c r="B665" s="24"/>
      <c r="C665" s="24"/>
      <c r="D665" s="24"/>
    </row>
    <row r="666" spans="1:4">
      <c r="A666" s="24"/>
      <c r="B666" s="24"/>
      <c r="C666" s="24"/>
      <c r="D666" s="24"/>
    </row>
    <row r="667" spans="1:4">
      <c r="A667" s="24"/>
      <c r="B667" s="24"/>
      <c r="C667" s="24"/>
      <c r="D667" s="24"/>
    </row>
    <row r="668" spans="1:4">
      <c r="A668" s="24"/>
      <c r="B668" s="24"/>
      <c r="C668" s="24"/>
      <c r="D668" s="24"/>
    </row>
    <row r="669" spans="1:4">
      <c r="A669" s="24"/>
      <c r="B669" s="24"/>
      <c r="C669" s="24"/>
      <c r="D669" s="24"/>
    </row>
    <row r="670" spans="1:4">
      <c r="A670" s="24"/>
      <c r="B670" s="24"/>
      <c r="C670" s="24"/>
      <c r="D670" s="24"/>
    </row>
    <row r="671" spans="1:4">
      <c r="A671" s="24"/>
      <c r="B671" s="24"/>
      <c r="C671" s="24"/>
      <c r="D671" s="24"/>
    </row>
    <row r="672" spans="1:4">
      <c r="A672" s="24"/>
      <c r="B672" s="24"/>
      <c r="C672" s="24"/>
      <c r="D672" s="24"/>
    </row>
    <row r="673" spans="1:4">
      <c r="A673" s="24"/>
      <c r="B673" s="24"/>
      <c r="C673" s="24"/>
      <c r="D673" s="24"/>
    </row>
    <row r="674" spans="1:4">
      <c r="A674" s="24"/>
      <c r="B674" s="24"/>
      <c r="C674" s="24"/>
      <c r="D674" s="24"/>
    </row>
    <row r="675" spans="1:4">
      <c r="A675" s="24"/>
      <c r="B675" s="24"/>
      <c r="C675" s="24"/>
      <c r="D675" s="24"/>
    </row>
    <row r="676" spans="1:4">
      <c r="A676" s="24"/>
      <c r="B676" s="24"/>
      <c r="C676" s="24"/>
      <c r="D676" s="24"/>
    </row>
    <row r="677" spans="1:4">
      <c r="A677" s="24"/>
      <c r="B677" s="24"/>
      <c r="C677" s="24"/>
      <c r="D677" s="24"/>
    </row>
    <row r="678" spans="1:4">
      <c r="A678" s="24"/>
      <c r="B678" s="24"/>
      <c r="C678" s="24"/>
      <c r="D678" s="24"/>
    </row>
    <row r="679" spans="1:4">
      <c r="A679" s="24"/>
      <c r="B679" s="24"/>
      <c r="C679" s="24"/>
      <c r="D679" s="24"/>
    </row>
    <row r="680" spans="1:4">
      <c r="A680" s="24"/>
      <c r="B680" s="24"/>
      <c r="C680" s="24"/>
      <c r="D680" s="24"/>
    </row>
    <row r="681" spans="1:4">
      <c r="A681" s="24"/>
      <c r="B681" s="24"/>
      <c r="C681" s="24"/>
      <c r="D681" s="24"/>
    </row>
    <row r="682" spans="1:4">
      <c r="A682" s="24"/>
      <c r="B682" s="24"/>
      <c r="C682" s="24"/>
      <c r="D682" s="24"/>
    </row>
    <row r="683" spans="1:4">
      <c r="A683" s="24"/>
      <c r="B683" s="24"/>
      <c r="C683" s="24"/>
      <c r="D683" s="24"/>
    </row>
    <row r="684" spans="1:4">
      <c r="A684" s="24"/>
      <c r="B684" s="24"/>
      <c r="C684" s="24"/>
      <c r="D684" s="24"/>
    </row>
    <row r="685" spans="1:4">
      <c r="A685" s="24"/>
      <c r="B685" s="24"/>
      <c r="C685" s="24"/>
      <c r="D685" s="24"/>
    </row>
    <row r="686" spans="1:4">
      <c r="A686" s="24"/>
      <c r="B686" s="24"/>
      <c r="C686" s="24"/>
      <c r="D686" s="24"/>
    </row>
    <row r="687" spans="1:4">
      <c r="A687" s="24"/>
      <c r="B687" s="24"/>
      <c r="C687" s="24"/>
      <c r="D687" s="24"/>
    </row>
    <row r="688" spans="1:4">
      <c r="A688" s="24"/>
      <c r="B688" s="24"/>
      <c r="C688" s="24"/>
      <c r="D688" s="24"/>
    </row>
    <row r="689" spans="1:4">
      <c r="A689" s="24"/>
      <c r="B689" s="24"/>
      <c r="C689" s="24"/>
      <c r="D689" s="24"/>
    </row>
    <row r="690" spans="1:4">
      <c r="A690" s="24"/>
      <c r="B690" s="24"/>
      <c r="C690" s="24"/>
      <c r="D690" s="24"/>
    </row>
    <row r="691" spans="1:4">
      <c r="A691" s="24"/>
      <c r="B691" s="24"/>
      <c r="C691" s="24"/>
      <c r="D691" s="24"/>
    </row>
    <row r="692" spans="1:4">
      <c r="A692" s="24"/>
      <c r="B692" s="24"/>
      <c r="C692" s="24"/>
      <c r="D692" s="24"/>
    </row>
    <row r="693" spans="1:4">
      <c r="A693" s="24"/>
      <c r="B693" s="24"/>
      <c r="C693" s="24"/>
      <c r="D693" s="24"/>
    </row>
    <row r="694" spans="1:4">
      <c r="A694" s="24"/>
      <c r="B694" s="24"/>
      <c r="C694" s="24"/>
      <c r="D694" s="24"/>
    </row>
    <row r="695" spans="1:4">
      <c r="A695" s="24"/>
      <c r="B695" s="24"/>
      <c r="C695" s="24"/>
      <c r="D695" s="24"/>
    </row>
    <row r="696" spans="1:4">
      <c r="A696" s="24"/>
      <c r="B696" s="24"/>
      <c r="C696" s="24"/>
      <c r="D696" s="24"/>
    </row>
    <row r="697" spans="1:4">
      <c r="A697" s="24"/>
      <c r="B697" s="24"/>
      <c r="C697" s="24"/>
      <c r="D697" s="24"/>
    </row>
    <row r="698" spans="1:4">
      <c r="A698" s="24"/>
      <c r="B698" s="24"/>
      <c r="C698" s="24"/>
      <c r="D698" s="24"/>
    </row>
    <row r="699" spans="1:4">
      <c r="A699" s="24"/>
      <c r="B699" s="24"/>
      <c r="C699" s="24"/>
      <c r="D699" s="24"/>
    </row>
    <row r="700" spans="1:4">
      <c r="A700" s="30" t="s">
        <v>77</v>
      </c>
      <c r="B700" s="24" t="s">
        <v>78</v>
      </c>
      <c r="C700" s="24"/>
      <c r="D700" s="24"/>
    </row>
    <row r="701" spans="1:4">
      <c r="A701" s="30" t="s">
        <v>79</v>
      </c>
      <c r="B701" s="24" t="s">
        <v>80</v>
      </c>
      <c r="C701" s="24"/>
      <c r="D701" s="24"/>
    </row>
    <row r="702" spans="1:4">
      <c r="A702" s="30" t="s">
        <v>81</v>
      </c>
      <c r="B702" s="24" t="s">
        <v>82</v>
      </c>
      <c r="C702" s="24"/>
      <c r="D702" s="24"/>
    </row>
    <row r="703" spans="1:4">
      <c r="A703" s="30" t="s">
        <v>21</v>
      </c>
      <c r="B703" s="24" t="s">
        <v>21</v>
      </c>
      <c r="C703" s="24"/>
      <c r="D703" s="24"/>
    </row>
    <row r="704" spans="1:4">
      <c r="A704" s="24"/>
      <c r="B704" s="24"/>
      <c r="C704" s="24"/>
      <c r="D704" s="24"/>
    </row>
    <row r="705" spans="1:4">
      <c r="A705" s="24"/>
      <c r="B705" s="24"/>
      <c r="C705" s="24"/>
      <c r="D705" s="24"/>
    </row>
    <row r="706" spans="1:4">
      <c r="A706" s="24"/>
      <c r="B706" s="24"/>
      <c r="C706" s="24"/>
      <c r="D706" s="24"/>
    </row>
    <row r="707" spans="1:4">
      <c r="A707" s="24"/>
      <c r="B707" s="24"/>
      <c r="C707" s="24"/>
      <c r="D707" s="24"/>
    </row>
    <row r="708" spans="1:4">
      <c r="A708" s="24"/>
      <c r="B708" s="24"/>
      <c r="C708" s="24"/>
      <c r="D708" s="24"/>
    </row>
    <row r="709" spans="1:4">
      <c r="A709" s="24"/>
      <c r="B709" s="24"/>
      <c r="C709" s="24"/>
      <c r="D709" s="24"/>
    </row>
    <row r="710" spans="1:4">
      <c r="A710" s="24"/>
      <c r="B710" s="24"/>
      <c r="C710" s="24"/>
      <c r="D710" s="24"/>
    </row>
    <row r="711" spans="1:4">
      <c r="A711" s="24"/>
      <c r="B711" s="24"/>
      <c r="C711" s="24"/>
      <c r="D711" s="24"/>
    </row>
    <row r="712" spans="1:4">
      <c r="A712" s="24"/>
      <c r="B712" s="24"/>
      <c r="C712" s="24"/>
      <c r="D712" s="24"/>
    </row>
    <row r="713" spans="1:4">
      <c r="A713" s="24"/>
      <c r="B713" s="24"/>
      <c r="C713" s="24"/>
      <c r="D713" s="24"/>
    </row>
    <row r="714" spans="1:4">
      <c r="A714" s="24"/>
      <c r="B714" s="24"/>
      <c r="C714" s="24"/>
      <c r="D714" s="24"/>
    </row>
    <row r="715" spans="1:4">
      <c r="A715" s="24" t="str">
        <f>IF('ENTER your residents names, etc'!B7=0,"",'ENTER your residents names, etc'!B7)</f>
        <v/>
      </c>
      <c r="B715" s="24"/>
      <c r="C715" s="24"/>
      <c r="D715" s="24"/>
    </row>
    <row r="716" spans="1:4">
      <c r="A716" s="24" t="str">
        <f>IF('ENTER your residents names, etc'!B8=0,"",'ENTER your residents names, etc'!B8)</f>
        <v/>
      </c>
      <c r="B716" s="24"/>
      <c r="C716" s="24"/>
      <c r="D716" s="24"/>
    </row>
    <row r="717" spans="1:4">
      <c r="A717" s="24" t="str">
        <f>IF('ENTER your residents names, etc'!B9=0,"",'ENTER your residents names, etc'!B9)</f>
        <v/>
      </c>
      <c r="B717" s="24"/>
      <c r="C717" s="24"/>
      <c r="D717" s="24"/>
    </row>
    <row r="718" spans="1:4">
      <c r="A718" s="24" t="str">
        <f>IF('ENTER your residents names, etc'!B10=0,"",'ENTER your residents names, etc'!B10)</f>
        <v/>
      </c>
      <c r="B718" s="24"/>
      <c r="C718" s="24"/>
      <c r="D718" s="24"/>
    </row>
    <row r="719" spans="1:4">
      <c r="A719" s="24" t="str">
        <f>IF('ENTER your residents names, etc'!B11=0,"",'ENTER your residents names, etc'!B11)</f>
        <v/>
      </c>
      <c r="B719" s="24"/>
      <c r="C719" s="24"/>
      <c r="D719" s="24"/>
    </row>
    <row r="720" spans="1:4">
      <c r="A720" s="24" t="str">
        <f>IF('ENTER your residents names, etc'!B12=0,"",'ENTER your residents names, etc'!B12)</f>
        <v/>
      </c>
      <c r="B720" s="24"/>
      <c r="C720" s="24"/>
      <c r="D720" s="24"/>
    </row>
    <row r="721" spans="1:4">
      <c r="A721" s="24" t="str">
        <f>IF('ENTER your residents names, etc'!B13=0,"",'ENTER your residents names, etc'!B13)</f>
        <v/>
      </c>
      <c r="B721" s="24"/>
      <c r="C721" s="24"/>
      <c r="D721" s="24"/>
    </row>
    <row r="722" spans="1:4">
      <c r="A722" s="24" t="str">
        <f>IF('ENTER your residents names, etc'!B14=0,"",'ENTER your residents names, etc'!B14)</f>
        <v/>
      </c>
      <c r="B722" s="24"/>
      <c r="C722" s="24"/>
      <c r="D722" s="24"/>
    </row>
    <row r="723" spans="1:4">
      <c r="A723" s="24" t="str">
        <f>IF('ENTER your residents names, etc'!B15=0,"",'ENTER your residents names, etc'!B15)</f>
        <v/>
      </c>
      <c r="B723" s="24"/>
      <c r="C723" s="24"/>
      <c r="D723" s="24"/>
    </row>
    <row r="724" spans="1:4">
      <c r="A724" s="24" t="str">
        <f>IF('ENTER your residents names, etc'!B16=0,"",'ENTER your residents names, etc'!B16)</f>
        <v/>
      </c>
      <c r="B724" s="24"/>
      <c r="C724" s="24"/>
      <c r="D724" s="24"/>
    </row>
    <row r="725" spans="1:4">
      <c r="A725" s="24" t="str">
        <f>IF('ENTER your residents names, etc'!B17=0,"",'ENTER your residents names, etc'!B17)</f>
        <v/>
      </c>
      <c r="B725" s="24"/>
      <c r="C725" s="24"/>
      <c r="D725" s="24"/>
    </row>
    <row r="726" spans="1:4">
      <c r="A726" s="24" t="str">
        <f>IF('ENTER your residents names, etc'!B18=0,"",'ENTER your residents names, etc'!B18)</f>
        <v/>
      </c>
      <c r="B726" s="24"/>
      <c r="C726" s="24"/>
      <c r="D726" s="24"/>
    </row>
    <row r="727" spans="1:4">
      <c r="A727" s="24" t="str">
        <f>IF('ENTER your residents names, etc'!B19=0,"",'ENTER your residents names, etc'!B19)</f>
        <v/>
      </c>
      <c r="B727" s="24"/>
      <c r="C727" s="24"/>
      <c r="D727" s="24"/>
    </row>
    <row r="728" spans="1:4">
      <c r="A728" s="24" t="str">
        <f>IF('ENTER your residents names, etc'!B20=0,"",'ENTER your residents names, etc'!B20)</f>
        <v/>
      </c>
      <c r="B728" s="24"/>
      <c r="C728" s="24"/>
      <c r="D728" s="24"/>
    </row>
    <row r="729" spans="1:4">
      <c r="A729" s="24" t="str">
        <f>IF('ENTER your residents names, etc'!B21=0,"",'ENTER your residents names, etc'!B21)</f>
        <v/>
      </c>
      <c r="B729" s="24"/>
      <c r="C729" s="24"/>
      <c r="D729" s="24"/>
    </row>
    <row r="730" spans="1:4">
      <c r="A730" s="24" t="str">
        <f>IF('ENTER your residents names, etc'!B22=0,"",'ENTER your residents names, etc'!B22)</f>
        <v/>
      </c>
      <c r="B730" s="24"/>
      <c r="C730" s="24"/>
      <c r="D730" s="24"/>
    </row>
    <row r="731" spans="1:4">
      <c r="A731" s="24" t="str">
        <f>IF('ENTER your residents names, etc'!B23=0,"",'ENTER your residents names, etc'!B23)</f>
        <v/>
      </c>
      <c r="B731" s="24"/>
      <c r="C731" s="24"/>
      <c r="D731" s="24"/>
    </row>
    <row r="732" spans="1:4">
      <c r="A732" s="24" t="str">
        <f>IF('ENTER your residents names, etc'!B24=0,"",'ENTER your residents names, etc'!B24)</f>
        <v/>
      </c>
      <c r="B732" s="24"/>
      <c r="C732" s="24"/>
      <c r="D732" s="24"/>
    </row>
    <row r="733" spans="1:4">
      <c r="A733" s="24" t="str">
        <f>IF('ENTER your residents names, etc'!B25=0,"",'ENTER your residents names, etc'!B25)</f>
        <v/>
      </c>
      <c r="B733" s="24"/>
      <c r="C733" s="24"/>
      <c r="D733" s="24"/>
    </row>
    <row r="734" spans="1:4">
      <c r="A734" s="24" t="str">
        <f>IF('ENTER your residents names, etc'!B26=0,"",'ENTER your residents names, etc'!B26)</f>
        <v/>
      </c>
      <c r="B734" s="24"/>
      <c r="C734" s="24"/>
      <c r="D734" s="24"/>
    </row>
    <row r="735" spans="1:4">
      <c r="A735" s="24" t="str">
        <f>IF('ENTER your residents names, etc'!B27=0,"",'ENTER your residents names, etc'!B27)</f>
        <v/>
      </c>
      <c r="B735" s="24"/>
      <c r="C735" s="24"/>
      <c r="D735" s="24"/>
    </row>
    <row r="736" spans="1:4">
      <c r="A736" s="24" t="str">
        <f>IF('ENTER your residents names, etc'!B28=0,"",'ENTER your residents names, etc'!B28)</f>
        <v/>
      </c>
      <c r="B736" s="24"/>
      <c r="C736" s="24"/>
      <c r="D736" s="24"/>
    </row>
    <row r="737" spans="1:4">
      <c r="A737" s="24" t="str">
        <f>IF('ENTER your residents names, etc'!B29=0,"",'ENTER your residents names, etc'!B29)</f>
        <v/>
      </c>
      <c r="B737" s="24"/>
      <c r="C737" s="24"/>
      <c r="D737" s="24"/>
    </row>
    <row r="738" spans="1:4">
      <c r="A738" s="24" t="str">
        <f>IF('ENTER your residents names, etc'!B30=0,"",'ENTER your residents names, etc'!B30)</f>
        <v/>
      </c>
      <c r="B738" s="24"/>
      <c r="C738" s="24"/>
      <c r="D738" s="24"/>
    </row>
    <row r="739" spans="1:4">
      <c r="A739" s="24" t="str">
        <f>IF('ENTER your residents names, etc'!B31=0,"",'ENTER your residents names, etc'!B31)</f>
        <v/>
      </c>
      <c r="B739" s="24"/>
      <c r="C739" s="24"/>
      <c r="D739" s="24"/>
    </row>
    <row r="740" spans="1:4">
      <c r="A740" s="24" t="str">
        <f>IF('ENTER your residents names, etc'!B32=0,"",'ENTER your residents names, etc'!B32)</f>
        <v/>
      </c>
      <c r="B740" s="24"/>
      <c r="C740" s="24"/>
      <c r="D740" s="24"/>
    </row>
    <row r="741" spans="1:4">
      <c r="A741" s="24" t="str">
        <f>IF('ENTER your residents names, etc'!B33=0,"",'ENTER your residents names, etc'!B33)</f>
        <v/>
      </c>
      <c r="B741" s="24"/>
      <c r="C741" s="24"/>
      <c r="D741" s="24"/>
    </row>
    <row r="742" spans="1:4">
      <c r="A742" s="24" t="str">
        <f>IF('ENTER your residents names, etc'!B34=0,"",'ENTER your residents names, etc'!B34)</f>
        <v/>
      </c>
      <c r="B742" s="24"/>
      <c r="C742" s="24"/>
      <c r="D742" s="24"/>
    </row>
    <row r="743" spans="1:4">
      <c r="A743" s="24" t="str">
        <f>IF('ENTER your residents names, etc'!B35=0,"",'ENTER your residents names, etc'!B35)</f>
        <v/>
      </c>
      <c r="B743" s="24"/>
      <c r="C743" s="24"/>
      <c r="D743" s="24"/>
    </row>
    <row r="744" spans="1:4">
      <c r="A744" s="24" t="str">
        <f>IF('ENTER your residents names, etc'!B36=0,"",'ENTER your residents names, etc'!B36)</f>
        <v/>
      </c>
      <c r="B744" s="24"/>
      <c r="C744" s="24"/>
      <c r="D744" s="24"/>
    </row>
    <row r="745" spans="1:4">
      <c r="A745" s="24" t="str">
        <f>IF('ENTER your residents names, etc'!B37=0,"",'ENTER your residents names, etc'!B37)</f>
        <v/>
      </c>
      <c r="B745" s="24"/>
      <c r="C745" s="24"/>
      <c r="D745" s="24"/>
    </row>
    <row r="746" spans="1:4">
      <c r="A746" s="24" t="str">
        <f>IF('ENTER your residents names, etc'!B38=0,"",'ENTER your residents names, etc'!B38)</f>
        <v/>
      </c>
      <c r="B746" s="24"/>
      <c r="C746" s="24"/>
      <c r="D746" s="24"/>
    </row>
    <row r="747" spans="1:4">
      <c r="A747" s="24" t="str">
        <f>IF('ENTER your residents names, etc'!B39=0,"",'ENTER your residents names, etc'!B39)</f>
        <v/>
      </c>
      <c r="B747" s="24"/>
      <c r="C747" s="24"/>
      <c r="D747" s="24"/>
    </row>
    <row r="748" spans="1:4">
      <c r="A748" s="24" t="str">
        <f>IF('ENTER your residents names, etc'!B40=0,"",'ENTER your residents names, etc'!B40)</f>
        <v/>
      </c>
      <c r="B748" s="24"/>
      <c r="C748" s="24"/>
      <c r="D748" s="24"/>
    </row>
    <row r="749" spans="1:4">
      <c r="A749" s="24" t="str">
        <f>IF('ENTER your residents names, etc'!B41=0,"",'ENTER your residents names, etc'!B41)</f>
        <v/>
      </c>
      <c r="B749" s="24"/>
      <c r="C749" s="24"/>
      <c r="D749" s="24"/>
    </row>
    <row r="750" spans="1:4">
      <c r="A750" s="24" t="str">
        <f>IF('ENTER your residents names, etc'!B42=0,"",'ENTER your residents names, etc'!B42)</f>
        <v/>
      </c>
      <c r="B750" s="24"/>
      <c r="C750" s="24"/>
      <c r="D750" s="24"/>
    </row>
    <row r="751" spans="1:4">
      <c r="A751" s="24" t="str">
        <f>IF('ENTER your residents names, etc'!B43=0,"",'ENTER your residents names, etc'!B43)</f>
        <v/>
      </c>
      <c r="B751" s="24"/>
      <c r="C751" s="24"/>
      <c r="D751" s="24"/>
    </row>
    <row r="752" spans="1:4">
      <c r="A752" s="24" t="str">
        <f>IF('ENTER your residents names, etc'!B44=0,"",'ENTER your residents names, etc'!B44)</f>
        <v/>
      </c>
      <c r="B752" s="24"/>
      <c r="C752" s="24"/>
      <c r="D752" s="24"/>
    </row>
    <row r="753" spans="1:4">
      <c r="A753" s="24" t="str">
        <f>IF('ENTER your residents names, etc'!B45=0,"",'ENTER your residents names, etc'!B45)</f>
        <v/>
      </c>
      <c r="B753" s="24"/>
      <c r="C753" s="24"/>
      <c r="D753" s="24"/>
    </row>
    <row r="754" spans="1:4">
      <c r="A754" s="24" t="str">
        <f>IF('ENTER your residents names, etc'!B46=0,"",'ENTER your residents names, etc'!B46)</f>
        <v/>
      </c>
      <c r="B754" s="24"/>
      <c r="C754" s="24"/>
      <c r="D754" s="24"/>
    </row>
    <row r="755" spans="1:4">
      <c r="A755" s="24" t="str">
        <f>IF('ENTER your residents names, etc'!B47=0,"",'ENTER your residents names, etc'!B47)</f>
        <v/>
      </c>
      <c r="B755" s="24"/>
      <c r="C755" s="24"/>
      <c r="D755" s="24"/>
    </row>
    <row r="756" spans="1:4">
      <c r="A756" s="24" t="str">
        <f>IF('ENTER your residents names, etc'!B48=0,"",'ENTER your residents names, etc'!B48)</f>
        <v/>
      </c>
      <c r="B756" s="24"/>
      <c r="C756" s="24"/>
      <c r="D756" s="24"/>
    </row>
    <row r="757" spans="1:4">
      <c r="A757" s="24" t="str">
        <f>IF('ENTER your residents names, etc'!B49=0,"",'ENTER your residents names, etc'!B49)</f>
        <v/>
      </c>
      <c r="B757" s="24"/>
      <c r="C757" s="24"/>
      <c r="D757" s="24"/>
    </row>
    <row r="758" spans="1:4">
      <c r="A758" s="24" t="str">
        <f>IF('ENTER your residents names, etc'!B50=0,"",'ENTER your residents names, etc'!B50)</f>
        <v/>
      </c>
      <c r="B758" s="24"/>
      <c r="C758" s="24"/>
      <c r="D758" s="24"/>
    </row>
    <row r="759" spans="1:4">
      <c r="A759" s="24" t="str">
        <f>IF('ENTER your residents names, etc'!B51=0,"",'ENTER your residents names, etc'!B51)</f>
        <v/>
      </c>
      <c r="B759" s="24"/>
      <c r="C759" s="24"/>
      <c r="D759" s="24"/>
    </row>
    <row r="760" spans="1:4">
      <c r="A760" s="24" t="str">
        <f>IF('ENTER your residents names, etc'!B52=0,"",'ENTER your residents names, etc'!B52)</f>
        <v/>
      </c>
      <c r="B760" s="24"/>
      <c r="C760" s="24"/>
      <c r="D760" s="24"/>
    </row>
    <row r="761" spans="1:4">
      <c r="A761" s="24" t="str">
        <f>IF('ENTER your residents names, etc'!B53=0,"",'ENTER your residents names, etc'!B53)</f>
        <v/>
      </c>
      <c r="B761" s="24"/>
      <c r="C761" s="24"/>
      <c r="D761" s="24"/>
    </row>
    <row r="762" spans="1:4">
      <c r="A762" s="24" t="str">
        <f>IF('ENTER your residents names, etc'!B54=0,"",'ENTER your residents names, etc'!B54)</f>
        <v/>
      </c>
      <c r="B762" s="24"/>
      <c r="C762" s="24"/>
      <c r="D762" s="24"/>
    </row>
    <row r="763" spans="1:4">
      <c r="A763" s="24" t="str">
        <f>IF('ENTER your residents names, etc'!B55=0,"",'ENTER your residents names, etc'!B55)</f>
        <v/>
      </c>
      <c r="B763" s="24"/>
      <c r="C763" s="24"/>
      <c r="D763" s="24"/>
    </row>
    <row r="764" spans="1:4">
      <c r="A764" s="24" t="str">
        <f>IF('ENTER your residents names, etc'!B56=0,"",'ENTER your residents names, etc'!B56)</f>
        <v/>
      </c>
      <c r="B764" s="24"/>
      <c r="C764" s="24"/>
      <c r="D764" s="24"/>
    </row>
    <row r="765" spans="1:4">
      <c r="A765" s="24" t="str">
        <f>IF('ENTER your residents names, etc'!B57=0,"",'ENTER your residents names, etc'!B57)</f>
        <v/>
      </c>
      <c r="B765" s="24"/>
      <c r="C765" s="24"/>
      <c r="D765" s="24"/>
    </row>
    <row r="766" spans="1:4">
      <c r="A766" s="24" t="str">
        <f>IF('ENTER your residents names, etc'!B58=0,"",'ENTER your residents names, etc'!B58)</f>
        <v/>
      </c>
      <c r="B766" s="24"/>
      <c r="C766" s="24"/>
      <c r="D766" s="24"/>
    </row>
    <row r="767" spans="1:4">
      <c r="A767" s="24" t="str">
        <f>IF('ENTER your residents names, etc'!B59=0,"",'ENTER your residents names, etc'!B59)</f>
        <v/>
      </c>
      <c r="B767" s="24"/>
      <c r="C767" s="24"/>
      <c r="D767" s="24"/>
    </row>
    <row r="768" spans="1:4">
      <c r="A768" s="24" t="str">
        <f>IF('ENTER your residents names, etc'!B60=0,"",'ENTER your residents names, etc'!B60)</f>
        <v/>
      </c>
      <c r="B768" s="24"/>
      <c r="C768" s="24"/>
      <c r="D768" s="24"/>
    </row>
    <row r="769" spans="1:4">
      <c r="A769" s="24" t="str">
        <f>IF('ENTER your residents names, etc'!B61=0,"",'ENTER your residents names, etc'!B61)</f>
        <v/>
      </c>
      <c r="B769" s="24"/>
      <c r="C769" s="24"/>
      <c r="D769" s="24"/>
    </row>
    <row r="770" spans="1:4">
      <c r="A770" s="24" t="str">
        <f>IF('ENTER your residents names, etc'!B62=0,"",'ENTER your residents names, etc'!B62)</f>
        <v/>
      </c>
      <c r="B770" s="24"/>
      <c r="C770" s="24"/>
      <c r="D770" s="24"/>
    </row>
    <row r="771" spans="1:4">
      <c r="A771" s="24" t="str">
        <f>IF('ENTER your residents names, etc'!B63=0,"",'ENTER your residents names, etc'!B63)</f>
        <v/>
      </c>
      <c r="B771" s="24"/>
      <c r="C771" s="24"/>
      <c r="D771" s="24"/>
    </row>
    <row r="772" spans="1:4">
      <c r="A772" s="24" t="str">
        <f>IF('ENTER your residents names, etc'!B64=0,"",'ENTER your residents names, etc'!B64)</f>
        <v/>
      </c>
      <c r="B772" s="24"/>
      <c r="C772" s="24"/>
      <c r="D772" s="24"/>
    </row>
    <row r="773" spans="1:4">
      <c r="A773" s="24" t="str">
        <f>IF('ENTER your residents names, etc'!B65=0,"",'ENTER your residents names, etc'!B65)</f>
        <v/>
      </c>
      <c r="B773" s="24"/>
      <c r="C773" s="24"/>
      <c r="D773" s="24"/>
    </row>
    <row r="774" spans="1:4">
      <c r="A774" s="24" t="str">
        <f>IF('ENTER your residents names, etc'!B66=0,"",'ENTER your residents names, etc'!B66)</f>
        <v/>
      </c>
      <c r="B774" s="24"/>
      <c r="C774" s="24"/>
      <c r="D774" s="24"/>
    </row>
    <row r="775" spans="1:4">
      <c r="A775" s="24" t="str">
        <f>IF('ENTER your residents names, etc'!B67=0,"",'ENTER your residents names, etc'!B67)</f>
        <v/>
      </c>
      <c r="B775" s="24"/>
      <c r="C775" s="24"/>
      <c r="D775" s="24"/>
    </row>
    <row r="776" spans="1:4">
      <c r="A776" s="24" t="str">
        <f>IF('ENTER your residents names, etc'!B68=0,"",'ENTER your residents names, etc'!B68)</f>
        <v/>
      </c>
      <c r="B776" s="24"/>
      <c r="C776" s="24"/>
      <c r="D776" s="24"/>
    </row>
    <row r="777" spans="1:4">
      <c r="A777" s="24" t="str">
        <f>IF('ENTER your residents names, etc'!B69=0,"",'ENTER your residents names, etc'!B69)</f>
        <v/>
      </c>
      <c r="B777" s="24"/>
      <c r="C777" s="24"/>
      <c r="D777" s="24"/>
    </row>
    <row r="778" spans="1:4">
      <c r="A778" s="24" t="str">
        <f>IF('ENTER your residents names, etc'!B70=0,"",'ENTER your residents names, etc'!B70)</f>
        <v/>
      </c>
      <c r="B778" s="24"/>
      <c r="C778" s="24"/>
      <c r="D778" s="24"/>
    </row>
    <row r="779" spans="1:4">
      <c r="A779" s="24" t="str">
        <f>IF('ENTER your residents names, etc'!B71=0,"",'ENTER your residents names, etc'!B71)</f>
        <v/>
      </c>
      <c r="B779" s="24"/>
      <c r="C779" s="24"/>
      <c r="D779" s="24"/>
    </row>
    <row r="780" spans="1:4">
      <c r="A780" s="24" t="str">
        <f>IF('ENTER your residents names, etc'!B72=0,"",'ENTER your residents names, etc'!B72)</f>
        <v/>
      </c>
      <c r="B780" s="24"/>
      <c r="C780" s="24"/>
      <c r="D780" s="24"/>
    </row>
    <row r="781" spans="1:4">
      <c r="A781" s="24" t="str">
        <f>IF('ENTER your residents names, etc'!B73=0,"",'ENTER your residents names, etc'!B73)</f>
        <v/>
      </c>
      <c r="B781" s="24"/>
      <c r="C781" s="24"/>
      <c r="D781" s="24"/>
    </row>
    <row r="782" spans="1:4">
      <c r="A782" s="24" t="str">
        <f>IF('ENTER your residents names, etc'!B74=0,"",'ENTER your residents names, etc'!B74)</f>
        <v/>
      </c>
      <c r="B782" s="24"/>
      <c r="C782" s="24"/>
      <c r="D782" s="24"/>
    </row>
    <row r="783" spans="1:4">
      <c r="A783" s="24" t="str">
        <f>IF('ENTER your residents names, etc'!B75=0,"",'ENTER your residents names, etc'!B75)</f>
        <v/>
      </c>
      <c r="B783" s="24"/>
      <c r="C783" s="24"/>
      <c r="D783" s="24"/>
    </row>
    <row r="784" spans="1:4">
      <c r="A784" s="24" t="str">
        <f>IF('ENTER your residents names, etc'!B76=0,"",'ENTER your residents names, etc'!B76)</f>
        <v/>
      </c>
      <c r="B784" s="24"/>
      <c r="C784" s="24"/>
      <c r="D784" s="24"/>
    </row>
    <row r="785" spans="1:4">
      <c r="A785" s="24" t="str">
        <f>IF('ENTER your residents names, etc'!B77=0,"",'ENTER your residents names, etc'!B77)</f>
        <v/>
      </c>
      <c r="B785" s="24"/>
      <c r="C785" s="24"/>
      <c r="D785" s="24"/>
    </row>
    <row r="786" spans="1:4">
      <c r="A786" s="24" t="str">
        <f>IF('ENTER your residents names, etc'!B78=0,"",'ENTER your residents names, etc'!B78)</f>
        <v/>
      </c>
      <c r="B786" s="24"/>
      <c r="C786" s="24"/>
      <c r="D786" s="24"/>
    </row>
    <row r="787" spans="1:4">
      <c r="A787" s="24" t="str">
        <f>IF('ENTER your residents names, etc'!B79=0,"",'ENTER your residents names, etc'!B79)</f>
        <v/>
      </c>
      <c r="B787" s="24"/>
      <c r="C787" s="24"/>
      <c r="D787" s="24"/>
    </row>
    <row r="788" spans="1:4">
      <c r="A788" s="24" t="str">
        <f>IF('ENTER your residents names, etc'!B80=0,"",'ENTER your residents names, etc'!B80)</f>
        <v/>
      </c>
      <c r="B788" s="24"/>
      <c r="C788" s="24"/>
      <c r="D788" s="24"/>
    </row>
    <row r="789" spans="1:4">
      <c r="A789" s="24" t="str">
        <f>IF('ENTER your residents names, etc'!B81=0,"",'ENTER your residents names, etc'!B81)</f>
        <v/>
      </c>
      <c r="B789" s="24"/>
      <c r="C789" s="24"/>
      <c r="D789" s="24"/>
    </row>
    <row r="790" spans="1:4">
      <c r="A790" s="24" t="str">
        <f>IF('ENTER your residents names, etc'!B82=0,"",'ENTER your residents names, etc'!B82)</f>
        <v/>
      </c>
      <c r="B790" s="24"/>
      <c r="C790" s="24"/>
      <c r="D790" s="24"/>
    </row>
    <row r="791" spans="1:4">
      <c r="A791" s="24" t="str">
        <f>IF('ENTER your residents names, etc'!B83=0,"",'ENTER your residents names, etc'!B83)</f>
        <v/>
      </c>
      <c r="B791" s="24"/>
      <c r="C791" s="24"/>
      <c r="D791" s="24"/>
    </row>
    <row r="792" spans="1:4">
      <c r="A792" s="24" t="str">
        <f>IF('ENTER your residents names, etc'!B84=0,"",'ENTER your residents names, etc'!B84)</f>
        <v/>
      </c>
      <c r="B792" s="24"/>
      <c r="C792" s="24"/>
      <c r="D792" s="24"/>
    </row>
    <row r="793" spans="1:4">
      <c r="A793" s="24" t="str">
        <f>IF('ENTER your residents names, etc'!B85=0,"",'ENTER your residents names, etc'!B85)</f>
        <v/>
      </c>
      <c r="B793" s="24"/>
      <c r="C793" s="24"/>
      <c r="D793" s="24"/>
    </row>
    <row r="794" spans="1:4">
      <c r="A794" s="24" t="str">
        <f>IF('ENTER your residents names, etc'!B86=0,"",'ENTER your residents names, etc'!B86)</f>
        <v/>
      </c>
      <c r="B794" s="24"/>
      <c r="C794" s="24"/>
      <c r="D794" s="24"/>
    </row>
    <row r="795" spans="1:4">
      <c r="A795" s="24" t="str">
        <f>IF('ENTER your residents names, etc'!B87=0,"",'ENTER your residents names, etc'!B87)</f>
        <v/>
      </c>
      <c r="B795" s="24"/>
      <c r="C795" s="24"/>
      <c r="D795" s="24"/>
    </row>
    <row r="796" spans="1:4">
      <c r="A796" s="24" t="str">
        <f>IF('ENTER your residents names, etc'!B88=0,"",'ENTER your residents names, etc'!B88)</f>
        <v/>
      </c>
      <c r="B796" s="24"/>
      <c r="C796" s="24"/>
      <c r="D796" s="24"/>
    </row>
    <row r="797" spans="1:4">
      <c r="A797" s="24" t="str">
        <f>IF('ENTER your residents names, etc'!B89=0,"",'ENTER your residents names, etc'!B89)</f>
        <v/>
      </c>
      <c r="B797" s="24"/>
      <c r="C797" s="24"/>
      <c r="D797" s="24"/>
    </row>
    <row r="798" spans="1:4">
      <c r="A798" s="24" t="str">
        <f>IF('ENTER your residents names, etc'!B90=0,"",'ENTER your residents names, etc'!B90)</f>
        <v/>
      </c>
      <c r="B798" s="24"/>
      <c r="C798" s="24"/>
      <c r="D798" s="24"/>
    </row>
    <row r="799" spans="1:4">
      <c r="A799" s="24" t="str">
        <f>IF('ENTER your residents names, etc'!B91=0,"",'ENTER your residents names, etc'!B91)</f>
        <v/>
      </c>
      <c r="B799" s="24"/>
      <c r="C799" s="24"/>
      <c r="D799" s="24"/>
    </row>
    <row r="800" spans="1:4">
      <c r="A800" s="24" t="str">
        <f>IF('ENTER your residents names, etc'!B92=0,"",'ENTER your residents names, etc'!B92)</f>
        <v/>
      </c>
      <c r="B800" s="24"/>
      <c r="C800" s="24"/>
      <c r="D800" s="24"/>
    </row>
    <row r="801" spans="1:4">
      <c r="A801" s="24" t="str">
        <f>IF('ENTER your residents names, etc'!B93=0,"",'ENTER your residents names, etc'!B93)</f>
        <v/>
      </c>
      <c r="B801" s="24"/>
      <c r="C801" s="24"/>
      <c r="D801" s="24"/>
    </row>
    <row r="802" spans="1:4">
      <c r="A802" s="24" t="str">
        <f>IF('ENTER your residents names, etc'!B94=0,"",'ENTER your residents names, etc'!B94)</f>
        <v/>
      </c>
      <c r="B802" s="24"/>
      <c r="C802" s="24"/>
      <c r="D802" s="24"/>
    </row>
    <row r="803" spans="1:4">
      <c r="A803" s="24" t="str">
        <f>IF('ENTER your residents names, etc'!B95=0,"",'ENTER your residents names, etc'!B95)</f>
        <v/>
      </c>
      <c r="B803" s="24"/>
      <c r="C803" s="24"/>
      <c r="D803" s="24"/>
    </row>
    <row r="804" spans="1:4">
      <c r="A804" s="24" t="str">
        <f>IF('ENTER your residents names, etc'!B96=0,"",'ENTER your residents names, etc'!B96)</f>
        <v/>
      </c>
      <c r="B804" s="24"/>
      <c r="C804" s="24"/>
      <c r="D804" s="24"/>
    </row>
    <row r="805" spans="1:4">
      <c r="A805" s="24" t="str">
        <f>IF('ENTER your residents names, etc'!B97=0,"",'ENTER your residents names, etc'!B97)</f>
        <v/>
      </c>
      <c r="B805" s="24"/>
      <c r="C805" s="24"/>
      <c r="D805" s="24"/>
    </row>
    <row r="806" spans="1:4">
      <c r="A806" s="24" t="str">
        <f>IF('ENTER your residents names, etc'!B98=0,"",'ENTER your residents names, etc'!B98)</f>
        <v/>
      </c>
      <c r="B806" s="24"/>
      <c r="C806" s="24"/>
      <c r="D806" s="24"/>
    </row>
    <row r="807" spans="1:4">
      <c r="A807" s="24" t="str">
        <f>IF('ENTER your residents names, etc'!B99=0,"",'ENTER your residents names, etc'!B99)</f>
        <v/>
      </c>
      <c r="B807" s="24"/>
      <c r="C807" s="24"/>
      <c r="D807" s="24"/>
    </row>
    <row r="808" spans="1:4">
      <c r="A808" s="24" t="str">
        <f>IF('ENTER your residents names, etc'!B100=0,"",'ENTER your residents names, etc'!B100)</f>
        <v/>
      </c>
      <c r="B808" s="24"/>
      <c r="C808" s="24"/>
      <c r="D808" s="24"/>
    </row>
    <row r="809" spans="1:4">
      <c r="A809" s="24" t="str">
        <f>IF('ENTER your residents names, etc'!B101=0,"",'ENTER your residents names, etc'!B101)</f>
        <v/>
      </c>
      <c r="B809" s="24"/>
      <c r="C809" s="24"/>
      <c r="D809" s="24"/>
    </row>
    <row r="810" spans="1:4">
      <c r="A810" s="24" t="str">
        <f>IF('ENTER your residents names, etc'!B102=0,"",'ENTER your residents names, etc'!B102)</f>
        <v/>
      </c>
      <c r="B810" s="24"/>
      <c r="C810" s="24"/>
      <c r="D810" s="24"/>
    </row>
    <row r="811" spans="1:4">
      <c r="A811" s="24" t="str">
        <f>IF('ENTER your residents names, etc'!B103=0,"",'ENTER your residents names, etc'!B103)</f>
        <v/>
      </c>
      <c r="B811" s="24"/>
      <c r="C811" s="24"/>
      <c r="D811" s="24"/>
    </row>
    <row r="812" spans="1:4">
      <c r="A812" s="24" t="str">
        <f>IF('ENTER your residents names, etc'!B104=0,"",'ENTER your residents names, etc'!B104)</f>
        <v/>
      </c>
      <c r="B812" s="24"/>
      <c r="C812" s="24"/>
      <c r="D812" s="24"/>
    </row>
    <row r="813" spans="1:4">
      <c r="A813" s="24" t="str">
        <f>IF('ENTER your residents names, etc'!B105=0,"",'ENTER your residents names, etc'!B105)</f>
        <v/>
      </c>
      <c r="B813" s="24"/>
      <c r="C813" s="24"/>
      <c r="D813" s="24"/>
    </row>
    <row r="814" spans="1:4">
      <c r="A814" s="24" t="str">
        <f>IF('ENTER your residents names, etc'!B106=0,"",'ENTER your residents names, etc'!B106)</f>
        <v/>
      </c>
      <c r="B814" s="24"/>
      <c r="C814" s="24"/>
      <c r="D814" s="24"/>
    </row>
    <row r="815" spans="1:4">
      <c r="A815" s="24" t="str">
        <f>IF('ENTER your residents names, etc'!B107=0,"",'ENTER your residents names, etc'!B107)</f>
        <v/>
      </c>
      <c r="B815" s="24"/>
      <c r="C815" s="24"/>
      <c r="D815" s="24"/>
    </row>
    <row r="816" spans="1:4">
      <c r="A816" s="24" t="str">
        <f>IF('ENTER your residents names, etc'!B108=0,"",'ENTER your residents names, etc'!B108)</f>
        <v/>
      </c>
      <c r="B816" s="24"/>
      <c r="C816" s="24"/>
      <c r="D816" s="24"/>
    </row>
    <row r="817" spans="1:4">
      <c r="A817" s="24" t="str">
        <f>IF('ENTER your residents names, etc'!B109=0,"",'ENTER your residents names, etc'!B109)</f>
        <v/>
      </c>
      <c r="B817" s="24"/>
      <c r="C817" s="24"/>
      <c r="D817" s="24"/>
    </row>
    <row r="818" spans="1:4">
      <c r="A818" s="24" t="str">
        <f>IF('ENTER your residents names, etc'!B110=0,"",'ENTER your residents names, etc'!B110)</f>
        <v/>
      </c>
      <c r="B818" s="24"/>
      <c r="C818" s="24"/>
      <c r="D818" s="24"/>
    </row>
    <row r="819" spans="1:4">
      <c r="A819" s="24" t="str">
        <f>IF('ENTER your residents names, etc'!B111=0,"",'ENTER your residents names, etc'!B111)</f>
        <v/>
      </c>
      <c r="B819" s="24"/>
      <c r="C819" s="24"/>
      <c r="D819" s="24"/>
    </row>
    <row r="820" spans="1:4">
      <c r="A820" s="24" t="str">
        <f>IF('ENTER your residents names, etc'!B112=0,"",'ENTER your residents names, etc'!B112)</f>
        <v/>
      </c>
      <c r="B820" s="24"/>
      <c r="C820" s="24"/>
      <c r="D820" s="24"/>
    </row>
    <row r="821" spans="1:4">
      <c r="A821" s="24" t="str">
        <f>IF('ENTER your residents names, etc'!B113=0,"",'ENTER your residents names, etc'!B113)</f>
        <v/>
      </c>
      <c r="B821" s="24"/>
      <c r="C821" s="24"/>
      <c r="D821" s="24"/>
    </row>
    <row r="822" spans="1:4">
      <c r="A822" s="24" t="str">
        <f>IF('ENTER your residents names, etc'!B114=0,"",'ENTER your residents names, etc'!B114)</f>
        <v/>
      </c>
      <c r="B822" s="24"/>
      <c r="C822" s="24"/>
      <c r="D822" s="24"/>
    </row>
    <row r="823" spans="1:4">
      <c r="A823" s="24" t="str">
        <f>IF('ENTER your residents names, etc'!B115=0,"",'ENTER your residents names, etc'!B115)</f>
        <v/>
      </c>
      <c r="B823" s="24"/>
      <c r="C823" s="24"/>
      <c r="D823" s="24"/>
    </row>
    <row r="824" spans="1:4">
      <c r="A824" s="24" t="str">
        <f>IF('ENTER your residents names, etc'!B116=0,"",'ENTER your residents names, etc'!B116)</f>
        <v/>
      </c>
      <c r="B824" s="24"/>
      <c r="C824" s="24"/>
      <c r="D824" s="24"/>
    </row>
    <row r="825" spans="1:4">
      <c r="A825" s="24" t="str">
        <f>IF('ENTER your residents names, etc'!B117=0,"",'ENTER your residents names, etc'!B117)</f>
        <v/>
      </c>
      <c r="B825" s="24"/>
      <c r="C825" s="24"/>
      <c r="D825" s="24"/>
    </row>
    <row r="826" spans="1:4">
      <c r="A826" s="24" t="str">
        <f>IF('ENTER your residents names, etc'!B118=0,"",'ENTER your residents names, etc'!B118)</f>
        <v/>
      </c>
      <c r="B826" s="24"/>
      <c r="C826" s="24"/>
      <c r="D826" s="24"/>
    </row>
    <row r="827" spans="1:4">
      <c r="A827" s="24" t="str">
        <f>IF('ENTER your residents names, etc'!B119=0,"",'ENTER your residents names, etc'!B119)</f>
        <v/>
      </c>
      <c r="B827" s="24"/>
      <c r="C827" s="24"/>
      <c r="D827" s="24"/>
    </row>
    <row r="828" spans="1:4">
      <c r="A828" s="24" t="str">
        <f>IF('ENTER your residents names, etc'!B120=0,"",'ENTER your residents names, etc'!B120)</f>
        <v/>
      </c>
      <c r="B828" s="24"/>
      <c r="C828" s="24"/>
      <c r="D828" s="24"/>
    </row>
    <row r="829" spans="1:4">
      <c r="A829" s="24" t="str">
        <f>IF('ENTER your residents names, etc'!B121=0,"",'ENTER your residents names, etc'!B121)</f>
        <v/>
      </c>
      <c r="B829" s="24"/>
      <c r="C829" s="24"/>
      <c r="D829" s="24"/>
    </row>
    <row r="830" spans="1:4">
      <c r="A830" s="24" t="str">
        <f>IF('ENTER your residents names, etc'!B122=0,"",'ENTER your residents names, etc'!B122)</f>
        <v/>
      </c>
      <c r="B830" s="24"/>
      <c r="C830" s="24"/>
      <c r="D830" s="24"/>
    </row>
    <row r="831" spans="1:4">
      <c r="A831" s="24" t="str">
        <f>IF('ENTER your residents names, etc'!B123=0,"",'ENTER your residents names, etc'!B123)</f>
        <v/>
      </c>
      <c r="B831" s="24"/>
      <c r="C831" s="24"/>
      <c r="D831" s="24"/>
    </row>
    <row r="832" spans="1:4">
      <c r="A832" s="24" t="str">
        <f>IF('ENTER your residents names, etc'!B124=0,"",'ENTER your residents names, etc'!B124)</f>
        <v/>
      </c>
      <c r="B832" s="24"/>
      <c r="C832" s="24"/>
      <c r="D832" s="24"/>
    </row>
    <row r="833" spans="1:4">
      <c r="A833" s="24" t="str">
        <f>IF('ENTER your residents names, etc'!B125=0,"",'ENTER your residents names, etc'!B125)</f>
        <v/>
      </c>
      <c r="B833" s="24"/>
      <c r="C833" s="24"/>
      <c r="D833" s="24"/>
    </row>
    <row r="834" spans="1:4">
      <c r="A834" s="24" t="str">
        <f>IF('ENTER your residents names, etc'!B126=0,"",'ENTER your residents names, etc'!B126)</f>
        <v/>
      </c>
      <c r="B834" s="24"/>
      <c r="C834" s="24"/>
      <c r="D834" s="24"/>
    </row>
    <row r="835" spans="1:4">
      <c r="A835" s="24" t="str">
        <f>IF('ENTER your residents names, etc'!B127=0,"",'ENTER your residents names, etc'!B127)</f>
        <v/>
      </c>
      <c r="B835" s="24"/>
      <c r="C835" s="24"/>
      <c r="D835" s="24"/>
    </row>
    <row r="836" spans="1:4">
      <c r="A836" s="24" t="str">
        <f>IF('ENTER your residents names, etc'!B128=0,"",'ENTER your residents names, etc'!B128)</f>
        <v/>
      </c>
      <c r="B836" s="24"/>
      <c r="C836" s="24"/>
      <c r="D836" s="24"/>
    </row>
    <row r="837" spans="1:4">
      <c r="A837" s="24" t="str">
        <f>IF('ENTER your residents names, etc'!B129=0,"",'ENTER your residents names, etc'!B129)</f>
        <v/>
      </c>
      <c r="B837" s="24"/>
      <c r="C837" s="24"/>
      <c r="D837" s="24"/>
    </row>
    <row r="838" spans="1:4">
      <c r="A838" s="24" t="str">
        <f>IF('ENTER your residents names, etc'!B130=0,"",'ENTER your residents names, etc'!B130)</f>
        <v/>
      </c>
      <c r="B838" s="24"/>
      <c r="C838" s="24"/>
      <c r="D838" s="24"/>
    </row>
    <row r="839" spans="1:4">
      <c r="A839" s="24" t="str">
        <f>IF('ENTER your residents names, etc'!B131=0,"",'ENTER your residents names, etc'!B131)</f>
        <v/>
      </c>
      <c r="B839" s="24"/>
      <c r="C839" s="24"/>
      <c r="D839" s="24"/>
    </row>
    <row r="840" spans="1:4">
      <c r="A840" s="24" t="str">
        <f>IF('ENTER your residents names, etc'!B132=0,"",'ENTER your residents names, etc'!B132)</f>
        <v/>
      </c>
      <c r="B840" s="24"/>
      <c r="C840" s="24"/>
      <c r="D840" s="24"/>
    </row>
    <row r="841" spans="1:4">
      <c r="A841" s="24" t="str">
        <f>IF('ENTER your residents names, etc'!B133=0,"",'ENTER your residents names, etc'!B133)</f>
        <v/>
      </c>
      <c r="B841" s="24"/>
      <c r="C841" s="24"/>
      <c r="D841" s="24"/>
    </row>
    <row r="842" spans="1:4">
      <c r="A842" s="24" t="str">
        <f>IF('ENTER your residents names, etc'!B134=0,"",'ENTER your residents names, etc'!B134)</f>
        <v/>
      </c>
      <c r="B842" s="24"/>
      <c r="C842" s="24"/>
      <c r="D842" s="24"/>
    </row>
    <row r="843" spans="1:4">
      <c r="A843" s="24" t="str">
        <f>IF('ENTER your residents names, etc'!B135=0,"",'ENTER your residents names, etc'!B135)</f>
        <v/>
      </c>
      <c r="B843" s="24"/>
      <c r="C843" s="24"/>
      <c r="D843" s="24"/>
    </row>
    <row r="844" spans="1:4">
      <c r="A844" s="24" t="str">
        <f>IF('ENTER your residents names, etc'!B136=0,"",'ENTER your residents names, etc'!B136)</f>
        <v/>
      </c>
      <c r="B844" s="24"/>
      <c r="C844" s="24"/>
      <c r="D844" s="24"/>
    </row>
    <row r="845" spans="1:4">
      <c r="A845" s="24" t="str">
        <f>IF('ENTER your residents names, etc'!B137=0,"",'ENTER your residents names, etc'!B137)</f>
        <v/>
      </c>
      <c r="B845" s="24"/>
      <c r="C845" s="24"/>
      <c r="D845" s="24"/>
    </row>
    <row r="846" spans="1:4">
      <c r="A846" s="24" t="str">
        <f>IF('ENTER your residents names, etc'!B138=0,"",'ENTER your residents names, etc'!B138)</f>
        <v/>
      </c>
      <c r="B846" s="24"/>
      <c r="C846" s="24"/>
      <c r="D846" s="24"/>
    </row>
    <row r="847" spans="1:4">
      <c r="A847" s="24" t="str">
        <f>IF('ENTER your residents names, etc'!B139=0,"",'ENTER your residents names, etc'!B139)</f>
        <v/>
      </c>
      <c r="B847" s="24"/>
      <c r="C847" s="24"/>
      <c r="D847" s="24"/>
    </row>
    <row r="848" spans="1:4">
      <c r="A848" s="24" t="str">
        <f>IF('ENTER your residents names, etc'!B140=0,"",'ENTER your residents names, etc'!B140)</f>
        <v/>
      </c>
      <c r="B848" s="24"/>
      <c r="C848" s="24"/>
      <c r="D848" s="24"/>
    </row>
    <row r="849" spans="1:4">
      <c r="A849" s="24" t="str">
        <f>IF('ENTER your residents names, etc'!B141=0,"",'ENTER your residents names, etc'!B141)</f>
        <v/>
      </c>
      <c r="B849" s="24"/>
      <c r="C849" s="24"/>
      <c r="D849" s="24"/>
    </row>
    <row r="850" spans="1:4">
      <c r="A850" s="24" t="str">
        <f>IF('ENTER your residents names, etc'!B142=0,"",'ENTER your residents names, etc'!B142)</f>
        <v/>
      </c>
      <c r="B850" s="24"/>
      <c r="C850" s="24"/>
      <c r="D850" s="24"/>
    </row>
    <row r="851" spans="1:4">
      <c r="A851" s="24" t="str">
        <f>IF('ENTER your residents names, etc'!B143=0,"",'ENTER your residents names, etc'!B143)</f>
        <v/>
      </c>
      <c r="B851" s="24"/>
      <c r="C851" s="24"/>
      <c r="D851" s="24"/>
    </row>
    <row r="852" spans="1:4">
      <c r="A852" s="24" t="str">
        <f>IF('ENTER your residents names, etc'!B144=0,"",'ENTER your residents names, etc'!B144)</f>
        <v/>
      </c>
      <c r="B852" s="24"/>
      <c r="C852" s="24"/>
      <c r="D852" s="24"/>
    </row>
    <row r="853" spans="1:4">
      <c r="A853" s="24" t="str">
        <f>IF('ENTER your residents names, etc'!B145=0,"",'ENTER your residents names, etc'!B145)</f>
        <v/>
      </c>
      <c r="B853" s="24"/>
      <c r="C853" s="24"/>
      <c r="D853" s="24"/>
    </row>
    <row r="854" spans="1:4">
      <c r="A854" s="24" t="str">
        <f>IF('ENTER your residents names, etc'!B146=0,"",'ENTER your residents names, etc'!B146)</f>
        <v/>
      </c>
      <c r="B854" s="24"/>
      <c r="C854" s="24"/>
      <c r="D854" s="24"/>
    </row>
    <row r="855" spans="1:4">
      <c r="A855" s="24" t="str">
        <f>IF('ENTER your residents names, etc'!B147=0,"",'ENTER your residents names, etc'!B147)</f>
        <v/>
      </c>
      <c r="B855" s="24"/>
      <c r="C855" s="24"/>
      <c r="D855" s="24"/>
    </row>
    <row r="856" spans="1:4">
      <c r="A856" s="24" t="str">
        <f>IF('ENTER your residents names, etc'!B148=0,"",'ENTER your residents names, etc'!B148)</f>
        <v/>
      </c>
      <c r="B856" s="24"/>
      <c r="C856" s="24"/>
      <c r="D856" s="24"/>
    </row>
    <row r="857" spans="1:4">
      <c r="A857" s="24" t="str">
        <f>IF('ENTER your residents names, etc'!B149=0,"",'ENTER your residents names, etc'!B149)</f>
        <v/>
      </c>
      <c r="B857" s="24"/>
      <c r="C857" s="24"/>
      <c r="D857" s="24"/>
    </row>
    <row r="858" spans="1:4">
      <c r="A858" s="24" t="str">
        <f>IF('ENTER your residents names, etc'!B150=0,"",'ENTER your residents names, etc'!B150)</f>
        <v/>
      </c>
      <c r="B858" s="24"/>
      <c r="C858" s="24"/>
      <c r="D858" s="24"/>
    </row>
    <row r="859" spans="1:4">
      <c r="A859" s="24" t="str">
        <f>IF('ENTER your residents names, etc'!B151=0,"",'ENTER your residents names, etc'!B151)</f>
        <v/>
      </c>
      <c r="B859" s="24"/>
      <c r="C859" s="24"/>
      <c r="D859" s="24"/>
    </row>
    <row r="860" spans="1:4">
      <c r="A860" s="24" t="str">
        <f>IF('ENTER your residents names, etc'!B152=0,"",'ENTER your residents names, etc'!B152)</f>
        <v/>
      </c>
      <c r="B860" s="24"/>
      <c r="C860" s="24"/>
      <c r="D860" s="24"/>
    </row>
    <row r="861" spans="1:4">
      <c r="A861" s="24" t="str">
        <f>IF('ENTER your residents names, etc'!B153=0,"",'ENTER your residents names, etc'!B153)</f>
        <v/>
      </c>
      <c r="B861" s="24"/>
      <c r="C861" s="24"/>
      <c r="D861" s="24"/>
    </row>
    <row r="862" spans="1:4">
      <c r="A862" s="24" t="str">
        <f>IF('ENTER your residents names, etc'!B154=0,"",'ENTER your residents names, etc'!B154)</f>
        <v/>
      </c>
      <c r="B862" s="24"/>
      <c r="C862" s="24"/>
      <c r="D862" s="24"/>
    </row>
    <row r="863" spans="1:4">
      <c r="A863" s="24" t="str">
        <f>IF('ENTER your residents names, etc'!B155=0,"",'ENTER your residents names, etc'!B155)</f>
        <v/>
      </c>
      <c r="B863" s="24"/>
      <c r="C863" s="24"/>
      <c r="D863" s="24"/>
    </row>
    <row r="864" spans="1:4">
      <c r="A864" s="24" t="str">
        <f>IF('ENTER your residents names, etc'!B156=0,"",'ENTER your residents names, etc'!B156)</f>
        <v/>
      </c>
      <c r="B864" s="24"/>
      <c r="C864" s="24"/>
      <c r="D864" s="24"/>
    </row>
    <row r="865" spans="1:4">
      <c r="A865" s="24" t="str">
        <f>IF('ENTER your residents names, etc'!B157=0,"",'ENTER your residents names, etc'!B157)</f>
        <v/>
      </c>
      <c r="B865" s="24"/>
      <c r="C865" s="24"/>
      <c r="D865" s="24"/>
    </row>
    <row r="866" spans="1:4">
      <c r="A866" s="24" t="str">
        <f>IF('ENTER your residents names, etc'!B158=0,"",'ENTER your residents names, etc'!B158)</f>
        <v/>
      </c>
      <c r="B866" s="24"/>
      <c r="C866" s="24"/>
      <c r="D866" s="24"/>
    </row>
    <row r="867" spans="1:4">
      <c r="A867" s="24" t="str">
        <f>IF('ENTER your residents names, etc'!B159=0,"",'ENTER your residents names, etc'!B159)</f>
        <v/>
      </c>
      <c r="B867" s="24"/>
      <c r="C867" s="24"/>
      <c r="D867" s="24"/>
    </row>
    <row r="868" spans="1:4">
      <c r="A868" s="24" t="str">
        <f>IF('ENTER your residents names, etc'!B160=0,"",'ENTER your residents names, etc'!B160)</f>
        <v/>
      </c>
      <c r="B868" s="24"/>
      <c r="C868" s="24"/>
      <c r="D868" s="24"/>
    </row>
    <row r="869" spans="1:4">
      <c r="A869" s="24" t="str">
        <f>IF('ENTER your residents names, etc'!B161=0,"",'ENTER your residents names, etc'!B161)</f>
        <v/>
      </c>
      <c r="B869" s="24"/>
      <c r="C869" s="24"/>
      <c r="D869" s="24"/>
    </row>
    <row r="870" spans="1:4">
      <c r="A870" s="24" t="str">
        <f>IF('ENTER your residents names, etc'!B162=0,"",'ENTER your residents names, etc'!B162)</f>
        <v/>
      </c>
      <c r="B870" s="24"/>
      <c r="C870" s="24"/>
      <c r="D870" s="24"/>
    </row>
    <row r="871" spans="1:4">
      <c r="A871" s="24" t="str">
        <f>IF('ENTER your residents names, etc'!B163=0,"",'ENTER your residents names, etc'!B163)</f>
        <v/>
      </c>
      <c r="B871" s="24"/>
      <c r="C871" s="24"/>
      <c r="D871" s="24"/>
    </row>
    <row r="872" spans="1:4">
      <c r="A872" s="24" t="str">
        <f>IF('ENTER your residents names, etc'!B164=0,"",'ENTER your residents names, etc'!B164)</f>
        <v/>
      </c>
      <c r="B872" s="24"/>
      <c r="C872" s="24"/>
      <c r="D872" s="24"/>
    </row>
    <row r="873" spans="1:4">
      <c r="A873" s="24" t="str">
        <f>IF('ENTER your residents names, etc'!B165=0,"",'ENTER your residents names, etc'!B165)</f>
        <v/>
      </c>
      <c r="B873" s="24"/>
      <c r="C873" s="24"/>
      <c r="D873" s="24"/>
    </row>
    <row r="874" spans="1:4">
      <c r="A874" s="24" t="str">
        <f>IF('ENTER your residents names, etc'!B166=0,"",'ENTER your residents names, etc'!B166)</f>
        <v/>
      </c>
      <c r="B874" s="24"/>
      <c r="C874" s="24"/>
      <c r="D874" s="24"/>
    </row>
    <row r="875" spans="1:4">
      <c r="A875" s="24" t="str">
        <f>IF('ENTER your residents names, etc'!B167=0,"",'ENTER your residents names, etc'!B167)</f>
        <v/>
      </c>
      <c r="B875" s="24"/>
      <c r="C875" s="24"/>
      <c r="D875" s="24"/>
    </row>
    <row r="876" spans="1:4">
      <c r="A876" s="24" t="str">
        <f>IF('ENTER your residents names, etc'!B168=0,"",'ENTER your residents names, etc'!B168)</f>
        <v/>
      </c>
      <c r="B876" s="24"/>
      <c r="C876" s="24"/>
      <c r="D876" s="24"/>
    </row>
    <row r="877" spans="1:4">
      <c r="A877" s="24" t="str">
        <f>IF('ENTER your residents names, etc'!B169=0,"",'ENTER your residents names, etc'!B169)</f>
        <v/>
      </c>
      <c r="B877" s="24"/>
      <c r="C877" s="24"/>
      <c r="D877" s="24"/>
    </row>
    <row r="878" spans="1:4">
      <c r="A878" s="24" t="str">
        <f>IF('ENTER your residents names, etc'!B170=0,"",'ENTER your residents names, etc'!B170)</f>
        <v/>
      </c>
      <c r="B878" s="24"/>
      <c r="C878" s="24"/>
      <c r="D878" s="24"/>
    </row>
    <row r="879" spans="1:4">
      <c r="A879" s="24" t="str">
        <f>IF('ENTER your residents names, etc'!B171=0,"",'ENTER your residents names, etc'!B171)</f>
        <v/>
      </c>
      <c r="B879" s="24"/>
      <c r="C879" s="24"/>
      <c r="D879" s="24"/>
    </row>
    <row r="880" spans="1:4">
      <c r="A880" s="24" t="str">
        <f>IF('ENTER your residents names, etc'!B172=0,"",'ENTER your residents names, etc'!B172)</f>
        <v/>
      </c>
      <c r="B880" s="24"/>
      <c r="C880" s="24"/>
      <c r="D880" s="24"/>
    </row>
    <row r="881" spans="1:4">
      <c r="A881" s="24" t="str">
        <f>IF('ENTER your residents names, etc'!B173=0,"",'ENTER your residents names, etc'!B173)</f>
        <v/>
      </c>
      <c r="B881" s="24"/>
      <c r="C881" s="24"/>
      <c r="D881" s="24"/>
    </row>
    <row r="882" spans="1:4">
      <c r="A882" s="24" t="str">
        <f>IF('ENTER your residents names, etc'!B174=0,"",'ENTER your residents names, etc'!B174)</f>
        <v/>
      </c>
      <c r="B882" s="24"/>
      <c r="C882" s="24"/>
      <c r="D882" s="24"/>
    </row>
    <row r="883" spans="1:4">
      <c r="A883" s="24" t="str">
        <f>IF('ENTER your residents names, etc'!B175=0,"",'ENTER your residents names, etc'!B175)</f>
        <v/>
      </c>
      <c r="B883" s="24"/>
      <c r="C883" s="24"/>
      <c r="D883" s="24"/>
    </row>
    <row r="884" spans="1:4">
      <c r="A884" s="24" t="str">
        <f>IF('ENTER your residents names, etc'!B176=0,"",'ENTER your residents names, etc'!B176)</f>
        <v/>
      </c>
      <c r="B884" s="24"/>
      <c r="C884" s="24"/>
      <c r="D884" s="24"/>
    </row>
    <row r="885" spans="1:4">
      <c r="A885" s="24" t="str">
        <f>IF('ENTER your residents names, etc'!B177=0,"",'ENTER your residents names, etc'!B177)</f>
        <v/>
      </c>
      <c r="B885" s="24"/>
      <c r="C885" s="24"/>
      <c r="D885" s="24"/>
    </row>
    <row r="886" spans="1:4">
      <c r="A886" s="24" t="str">
        <f>IF('ENTER your residents names, etc'!B178=0,"",'ENTER your residents names, etc'!B178)</f>
        <v/>
      </c>
      <c r="B886" s="24"/>
      <c r="C886" s="24"/>
      <c r="D886" s="24"/>
    </row>
    <row r="887" spans="1:4">
      <c r="A887" s="24" t="str">
        <f>IF('ENTER your residents names, etc'!B179=0,"",'ENTER your residents names, etc'!B179)</f>
        <v/>
      </c>
      <c r="B887" s="24"/>
      <c r="C887" s="24"/>
      <c r="D887" s="24"/>
    </row>
    <row r="888" spans="1:4">
      <c r="A888" s="24" t="str">
        <f>IF('ENTER your residents names, etc'!B180=0,"",'ENTER your residents names, etc'!B180)</f>
        <v/>
      </c>
      <c r="B888" s="24"/>
      <c r="C888" s="24"/>
      <c r="D888" s="24"/>
    </row>
    <row r="889" spans="1:4">
      <c r="A889" s="24" t="str">
        <f>IF('ENTER your residents names, etc'!B181=0,"",'ENTER your residents names, etc'!B181)</f>
        <v/>
      </c>
      <c r="B889" s="24"/>
      <c r="C889" s="24"/>
      <c r="D889" s="24"/>
    </row>
    <row r="890" spans="1:4">
      <c r="A890" s="24" t="str">
        <f>IF('ENTER your residents names, etc'!B182=0,"",'ENTER your residents names, etc'!B182)</f>
        <v/>
      </c>
      <c r="B890" s="24"/>
      <c r="C890" s="24"/>
      <c r="D890" s="24"/>
    </row>
    <row r="891" spans="1:4">
      <c r="A891" s="24" t="str">
        <f>IF('ENTER your residents names, etc'!B183=0,"",'ENTER your residents names, etc'!B183)</f>
        <v/>
      </c>
      <c r="B891" s="24"/>
      <c r="C891" s="24"/>
      <c r="D891" s="24"/>
    </row>
    <row r="892" spans="1:4">
      <c r="A892" s="24" t="str">
        <f>IF('ENTER your residents names, etc'!B184=0,"",'ENTER your residents names, etc'!B184)</f>
        <v/>
      </c>
      <c r="B892" s="24"/>
      <c r="C892" s="24"/>
      <c r="D892" s="24"/>
    </row>
    <row r="893" spans="1:4">
      <c r="A893" s="24" t="str">
        <f>IF('ENTER your residents names, etc'!B185=0,"",'ENTER your residents names, etc'!B185)</f>
        <v/>
      </c>
      <c r="B893" s="24"/>
      <c r="C893" s="24"/>
      <c r="D893" s="24"/>
    </row>
    <row r="894" spans="1:4">
      <c r="A894" s="24" t="str">
        <f>IF('ENTER your residents names, etc'!B186=0,"",'ENTER your residents names, etc'!B186)</f>
        <v/>
      </c>
      <c r="B894" s="24"/>
      <c r="C894" s="24"/>
      <c r="D894" s="24"/>
    </row>
    <row r="895" spans="1:4">
      <c r="A895" s="24" t="str">
        <f>IF('ENTER your residents names, etc'!B187=0,"",'ENTER your residents names, etc'!B187)</f>
        <v/>
      </c>
      <c r="B895" s="24"/>
      <c r="C895" s="24"/>
      <c r="D895" s="24"/>
    </row>
    <row r="896" spans="1:4">
      <c r="A896" s="24" t="str">
        <f>IF('ENTER your residents names, etc'!B188=0,"",'ENTER your residents names, etc'!B188)</f>
        <v/>
      </c>
      <c r="B896" s="24"/>
      <c r="C896" s="24"/>
      <c r="D896" s="24"/>
    </row>
    <row r="897" spans="1:4">
      <c r="A897" s="24" t="str">
        <f>IF('ENTER your residents names, etc'!B189=0,"",'ENTER your residents names, etc'!B189)</f>
        <v/>
      </c>
      <c r="B897" s="24"/>
      <c r="C897" s="24"/>
      <c r="D897" s="24"/>
    </row>
    <row r="898" spans="1:4">
      <c r="A898" s="24" t="str">
        <f>IF('ENTER your residents names, etc'!B190=0,"",'ENTER your residents names, etc'!B190)</f>
        <v/>
      </c>
      <c r="B898" s="24"/>
      <c r="C898" s="24"/>
      <c r="D898" s="24"/>
    </row>
    <row r="899" spans="1:4">
      <c r="A899" s="24" t="str">
        <f>IF('ENTER your residents names, etc'!B191=0,"",'ENTER your residents names, etc'!B191)</f>
        <v/>
      </c>
      <c r="B899" s="24"/>
      <c r="C899" s="24"/>
      <c r="D899" s="24"/>
    </row>
    <row r="900" spans="1:4">
      <c r="A900" s="24" t="str">
        <f>IF('ENTER your residents names, etc'!B192=0,"",'ENTER your residents names, etc'!B192)</f>
        <v/>
      </c>
      <c r="B900" s="24"/>
      <c r="C900" s="24"/>
      <c r="D900" s="24"/>
    </row>
    <row r="901" spans="1:4">
      <c r="A901" s="24" t="str">
        <f>IF('ENTER your residents names, etc'!B193=0,"",'ENTER your residents names, etc'!B193)</f>
        <v/>
      </c>
      <c r="B901" s="24"/>
      <c r="C901" s="24"/>
      <c r="D901" s="24"/>
    </row>
    <row r="902" spans="1:4">
      <c r="A902" s="24" t="str">
        <f>IF('ENTER your residents names, etc'!B194=0,"",'ENTER your residents names, etc'!B194)</f>
        <v/>
      </c>
      <c r="B902" s="24"/>
      <c r="C902" s="24"/>
      <c r="D902" s="24"/>
    </row>
    <row r="903" spans="1:4">
      <c r="A903" s="24" t="str">
        <f>IF('ENTER your residents names, etc'!B195=0,"",'ENTER your residents names, etc'!B195)</f>
        <v/>
      </c>
      <c r="B903" s="24"/>
      <c r="C903" s="24"/>
      <c r="D903" s="24"/>
    </row>
    <row r="904" spans="1:4">
      <c r="A904" s="24" t="str">
        <f>IF('ENTER your residents names, etc'!B196=0,"",'ENTER your residents names, etc'!B196)</f>
        <v/>
      </c>
      <c r="B904" s="24"/>
      <c r="C904" s="24"/>
      <c r="D904" s="24"/>
    </row>
    <row r="905" spans="1:4">
      <c r="A905" s="24" t="str">
        <f>IF('ENTER your residents names, etc'!B197=0,"",'ENTER your residents names, etc'!B197)</f>
        <v/>
      </c>
      <c r="B905" s="24"/>
      <c r="C905" s="24"/>
      <c r="D905" s="24"/>
    </row>
    <row r="906" spans="1:4">
      <c r="A906" s="24" t="str">
        <f>IF('ENTER your residents names, etc'!B198=0,"",'ENTER your residents names, etc'!B198)</f>
        <v/>
      </c>
      <c r="B906" s="24"/>
      <c r="C906" s="24"/>
      <c r="D906" s="24"/>
    </row>
    <row r="907" spans="1:4">
      <c r="A907" s="24" t="str">
        <f>IF('ENTER your residents names, etc'!B199=0,"",'ENTER your residents names, etc'!B199)</f>
        <v/>
      </c>
      <c r="B907" s="24"/>
      <c r="C907" s="24"/>
      <c r="D907" s="24"/>
    </row>
    <row r="908" spans="1:4">
      <c r="A908" s="24" t="str">
        <f>IF('ENTER your residents names, etc'!B200=0,"",'ENTER your residents names, etc'!B200)</f>
        <v/>
      </c>
      <c r="B908" s="24"/>
      <c r="C908" s="24"/>
      <c r="D908" s="24"/>
    </row>
    <row r="909" spans="1:4">
      <c r="A909" s="24" t="str">
        <f>IF('ENTER your residents names, etc'!B201=0,"",'ENTER your residents names, etc'!B201)</f>
        <v/>
      </c>
    </row>
    <row r="910" spans="1:4">
      <c r="A910" s="24" t="str">
        <f>IF('ENTER your residents names, etc'!B202=0,"",'ENTER your residents names, etc'!B202)</f>
        <v/>
      </c>
    </row>
    <row r="911" spans="1:4">
      <c r="A911" s="24" t="str">
        <f>IF('ENTER your residents names, etc'!B203=0,"",'ENTER your residents names, etc'!B203)</f>
        <v/>
      </c>
    </row>
    <row r="912" spans="1:4">
      <c r="A912" s="24" t="str">
        <f>IF('ENTER your residents names, etc'!B204=0,"",'ENTER your residents names, etc'!B204)</f>
        <v/>
      </c>
    </row>
    <row r="913" spans="1:1">
      <c r="A913" s="24" t="str">
        <f>IF('ENTER your residents names, etc'!B205=0,"",'ENTER your residents names, etc'!B205)</f>
        <v/>
      </c>
    </row>
    <row r="914" spans="1:1">
      <c r="A914" s="24" t="str">
        <f>IF('ENTER your residents names, etc'!B206=0,"",'ENTER your residents names, etc'!B206)</f>
        <v/>
      </c>
    </row>
    <row r="915" spans="1:1">
      <c r="A915" s="24" t="str">
        <f>IF('ENTER your residents names, etc'!B207=0,"",'ENTER your residents names, etc'!B207)</f>
        <v/>
      </c>
    </row>
    <row r="916" spans="1:1">
      <c r="A916" s="24" t="str">
        <f>IF('ENTER your residents names, etc'!B208=0,"",'ENTER your residents names, etc'!B208)</f>
        <v/>
      </c>
    </row>
    <row r="917" spans="1:1">
      <c r="A917" s="24" t="str">
        <f>IF('ENTER your residents names, etc'!B209=0,"",'ENTER your residents names, etc'!B209)</f>
        <v/>
      </c>
    </row>
    <row r="918" spans="1:1">
      <c r="A918" s="24" t="str">
        <f>IF('ENTER your residents names, etc'!B210=0,"",'ENTER your residents names, etc'!B210)</f>
        <v/>
      </c>
    </row>
    <row r="919" spans="1:1">
      <c r="A919" s="24" t="str">
        <f>IF('ENTER your residents names, etc'!B211=0,"",'ENTER your residents names, etc'!B211)</f>
        <v/>
      </c>
    </row>
    <row r="920" spans="1:1">
      <c r="A920" s="24" t="str">
        <f>IF('ENTER your residents names, etc'!B212=0,"",'ENTER your residents names, etc'!B212)</f>
        <v/>
      </c>
    </row>
    <row r="921" spans="1:1">
      <c r="A921" s="24" t="str">
        <f>IF('ENTER your residents names, etc'!B213=0,"",'ENTER your residents names, etc'!B213)</f>
        <v/>
      </c>
    </row>
    <row r="922" spans="1:1">
      <c r="A922" s="24" t="str">
        <f>IF('ENTER your residents names, etc'!B214=0,"",'ENTER your residents names, etc'!B214)</f>
        <v/>
      </c>
    </row>
    <row r="923" spans="1:1">
      <c r="A923" s="24" t="str">
        <f>IF('ENTER your residents names, etc'!B215=0,"",'ENTER your residents names, etc'!B215)</f>
        <v/>
      </c>
    </row>
    <row r="924" spans="1:1">
      <c r="A924" s="24" t="str">
        <f>IF('ENTER your residents names, etc'!B216=0,"",'ENTER your residents names, etc'!B216)</f>
        <v/>
      </c>
    </row>
    <row r="925" spans="1:1">
      <c r="A925" s="24" t="str">
        <f>IF('ENTER your residents names, etc'!B217=0,"",'ENTER your residents names, etc'!B217)</f>
        <v/>
      </c>
    </row>
    <row r="926" spans="1:1">
      <c r="A926" s="24" t="str">
        <f>IF('ENTER your residents names, etc'!B218=0,"",'ENTER your residents names, etc'!B218)</f>
        <v/>
      </c>
    </row>
    <row r="927" spans="1:1">
      <c r="A927" s="24" t="str">
        <f>IF('ENTER your residents names, etc'!B219=0,"",'ENTER your residents names, etc'!B219)</f>
        <v/>
      </c>
    </row>
    <row r="928" spans="1:1">
      <c r="A928" s="24" t="str">
        <f>IF('ENTER your residents names, etc'!B220=0,"",'ENTER your residents names, etc'!B220)</f>
        <v/>
      </c>
    </row>
    <row r="929" spans="1:1">
      <c r="A929" s="24" t="str">
        <f>IF('ENTER your residents names, etc'!B221=0,"",'ENTER your residents names, etc'!B221)</f>
        <v/>
      </c>
    </row>
    <row r="930" spans="1:1">
      <c r="A930" s="24" t="str">
        <f>IF('ENTER your residents names, etc'!B222=0,"",'ENTER your residents names, etc'!B222)</f>
        <v/>
      </c>
    </row>
    <row r="931" spans="1:1">
      <c r="A931" s="24" t="str">
        <f>IF('ENTER your residents names, etc'!B223=0,"",'ENTER your residents names, etc'!B223)</f>
        <v/>
      </c>
    </row>
    <row r="932" spans="1:1">
      <c r="A932" s="24" t="str">
        <f>IF('ENTER your residents names, etc'!B224=0,"",'ENTER your residents names, etc'!B224)</f>
        <v/>
      </c>
    </row>
    <row r="933" spans="1:1">
      <c r="A933" s="24" t="str">
        <f>IF('ENTER your residents names, etc'!B225=0,"",'ENTER your residents names, etc'!B225)</f>
        <v/>
      </c>
    </row>
    <row r="934" spans="1:1">
      <c r="A934" s="24" t="str">
        <f>IF('ENTER your residents names, etc'!B226=0,"",'ENTER your residents names, etc'!B226)</f>
        <v/>
      </c>
    </row>
    <row r="935" spans="1:1">
      <c r="A935" s="24" t="str">
        <f>IF('ENTER your residents names, etc'!B227=0,"",'ENTER your residents names, etc'!B227)</f>
        <v/>
      </c>
    </row>
    <row r="936" spans="1:1">
      <c r="A936" s="24" t="str">
        <f>IF('ENTER your residents names, etc'!B228=0,"",'ENTER your residents names, etc'!B228)</f>
        <v/>
      </c>
    </row>
    <row r="937" spans="1:1">
      <c r="A937" s="24" t="str">
        <f>IF('ENTER your residents names, etc'!B229=0,"",'ENTER your residents names, etc'!B229)</f>
        <v/>
      </c>
    </row>
    <row r="938" spans="1:1">
      <c r="A938" s="24" t="str">
        <f>IF('ENTER your residents names, etc'!B230=0,"",'ENTER your residents names, etc'!B230)</f>
        <v/>
      </c>
    </row>
    <row r="939" spans="1:1">
      <c r="A939" s="24" t="str">
        <f>IF('ENTER your residents names, etc'!B231=0,"",'ENTER your residents names, etc'!B231)</f>
        <v/>
      </c>
    </row>
    <row r="940" spans="1:1">
      <c r="A940" s="24" t="str">
        <f>IF('ENTER your residents names, etc'!B232=0,"",'ENTER your residents names, etc'!B232)</f>
        <v/>
      </c>
    </row>
    <row r="941" spans="1:1">
      <c r="A941" s="24" t="str">
        <f>IF('ENTER your residents names, etc'!B233=0,"",'ENTER your residents names, etc'!B233)</f>
        <v/>
      </c>
    </row>
    <row r="942" spans="1:1">
      <c r="A942" s="24" t="str">
        <f>IF('ENTER your residents names, etc'!B234=0,"",'ENTER your residents names, etc'!B234)</f>
        <v/>
      </c>
    </row>
    <row r="943" spans="1:1">
      <c r="A943" s="24" t="str">
        <f>IF('ENTER your residents names, etc'!B235=0,"",'ENTER your residents names, etc'!B235)</f>
        <v/>
      </c>
    </row>
    <row r="944" spans="1:1">
      <c r="A944" s="24" t="str">
        <f>IF('ENTER your residents names, etc'!B236=0,"",'ENTER your residents names, etc'!B236)</f>
        <v/>
      </c>
    </row>
    <row r="945" spans="1:1">
      <c r="A945" s="24" t="str">
        <f>IF('ENTER your residents names, etc'!B237=0,"",'ENTER your residents names, etc'!B237)</f>
        <v/>
      </c>
    </row>
    <row r="946" spans="1:1">
      <c r="A946" s="24" t="str">
        <f>IF('ENTER your residents names, etc'!B238=0,"",'ENTER your residents names, etc'!B238)</f>
        <v/>
      </c>
    </row>
    <row r="947" spans="1:1">
      <c r="A947" s="24" t="str">
        <f>IF('ENTER your residents names, etc'!B239=0,"",'ENTER your residents names, etc'!B239)</f>
        <v/>
      </c>
    </row>
    <row r="948" spans="1:1">
      <c r="A948" s="24" t="str">
        <f>IF('ENTER your residents names, etc'!B240=0,"",'ENTER your residents names, etc'!B240)</f>
        <v/>
      </c>
    </row>
    <row r="949" spans="1:1">
      <c r="A949" s="24" t="str">
        <f>IF('ENTER your residents names, etc'!B241=0,"",'ENTER your residents names, etc'!B241)</f>
        <v/>
      </c>
    </row>
    <row r="950" spans="1:1">
      <c r="A950" s="24" t="str">
        <f>IF('ENTER your residents names, etc'!B242=0,"",'ENTER your residents names, etc'!B242)</f>
        <v/>
      </c>
    </row>
    <row r="951" spans="1:1">
      <c r="A951" s="24" t="str">
        <f>IF('ENTER your residents names, etc'!B243=0,"",'ENTER your residents names, etc'!B243)</f>
        <v/>
      </c>
    </row>
    <row r="952" spans="1:1">
      <c r="A952" s="24" t="str">
        <f>IF('ENTER your residents names, etc'!B244=0,"",'ENTER your residents names, etc'!B244)</f>
        <v/>
      </c>
    </row>
    <row r="953" spans="1:1">
      <c r="A953" s="24" t="str">
        <f>IF('ENTER your residents names, etc'!B245=0,"",'ENTER your residents names, etc'!B245)</f>
        <v/>
      </c>
    </row>
    <row r="954" spans="1:1">
      <c r="A954" s="24" t="str">
        <f>IF('ENTER your residents names, etc'!B246=0,"",'ENTER your residents names, etc'!B246)</f>
        <v/>
      </c>
    </row>
    <row r="955" spans="1:1">
      <c r="A955" s="24" t="str">
        <f>IF('ENTER your residents names, etc'!B247=0,"",'ENTER your residents names, etc'!B247)</f>
        <v/>
      </c>
    </row>
    <row r="956" spans="1:1">
      <c r="A956" s="24" t="str">
        <f>IF('ENTER your residents names, etc'!B248=0,"",'ENTER your residents names, etc'!B248)</f>
        <v/>
      </c>
    </row>
    <row r="957" spans="1:1">
      <c r="A957" s="24" t="str">
        <f>IF('ENTER your residents names, etc'!B249=0,"",'ENTER your residents names, etc'!B249)</f>
        <v/>
      </c>
    </row>
    <row r="958" spans="1:1">
      <c r="A958" s="24" t="str">
        <f>IF('ENTER your residents names, etc'!B250=0,"",'ENTER your residents names, etc'!B250)</f>
        <v/>
      </c>
    </row>
    <row r="959" spans="1:1">
      <c r="A959" s="24" t="str">
        <f>IF('ENTER your residents names, etc'!B251=0,"",'ENTER your residents names, etc'!B251)</f>
        <v/>
      </c>
    </row>
    <row r="960" spans="1:1">
      <c r="A960" s="24" t="str">
        <f>IF('ENTER your residents names, etc'!B252=0,"",'ENTER your residents names, etc'!B252)</f>
        <v/>
      </c>
    </row>
    <row r="961" spans="1:1">
      <c r="A961" s="24" t="str">
        <f>IF('ENTER your residents names, etc'!B253=0,"",'ENTER your residents names, etc'!B253)</f>
        <v/>
      </c>
    </row>
    <row r="962" spans="1:1">
      <c r="A962" s="24" t="str">
        <f>IF('ENTER your residents names, etc'!B254=0,"",'ENTER your residents names, etc'!B254)</f>
        <v/>
      </c>
    </row>
    <row r="963" spans="1:1">
      <c r="A963" s="24" t="str">
        <f>IF('ENTER your residents names, etc'!B255=0,"",'ENTER your residents names, etc'!B255)</f>
        <v/>
      </c>
    </row>
    <row r="964" spans="1:1">
      <c r="A964" s="24" t="str">
        <f>IF('ENTER your residents names, etc'!B256=0,"",'ENTER your residents names, etc'!B256)</f>
        <v/>
      </c>
    </row>
    <row r="965" spans="1:1">
      <c r="A965" s="24"/>
    </row>
    <row r="966" spans="1:1">
      <c r="A966" s="24"/>
    </row>
    <row r="967" spans="1:1">
      <c r="A967" s="24"/>
    </row>
    <row r="968" spans="1:1">
      <c r="A968" s="24"/>
    </row>
    <row r="969" spans="1:1">
      <c r="A969" s="24"/>
    </row>
    <row r="970" spans="1:1">
      <c r="A970" s="24"/>
    </row>
    <row r="971" spans="1:1">
      <c r="A971" s="24"/>
    </row>
    <row r="972" spans="1:1">
      <c r="A972" s="24"/>
    </row>
    <row r="973" spans="1:1">
      <c r="A973" s="24"/>
    </row>
    <row r="974" spans="1:1">
      <c r="A974" s="24"/>
    </row>
    <row r="975" spans="1:1">
      <c r="A975" s="24"/>
    </row>
    <row r="976" spans="1:1">
      <c r="A976" s="24"/>
    </row>
    <row r="977" spans="1:1">
      <c r="A977" s="24"/>
    </row>
    <row r="978" spans="1:1">
      <c r="A978" s="24"/>
    </row>
    <row r="979" spans="1:1">
      <c r="A979" s="24"/>
    </row>
    <row r="980" spans="1:1">
      <c r="A980" s="24"/>
    </row>
    <row r="981" spans="1:1">
      <c r="A981" s="24"/>
    </row>
    <row r="982" spans="1:1">
      <c r="A982" s="24"/>
    </row>
    <row r="983" spans="1:1">
      <c r="A983" s="24"/>
    </row>
    <row r="984" spans="1:1">
      <c r="A984" s="24"/>
    </row>
    <row r="985" spans="1:1">
      <c r="A985" s="24"/>
    </row>
    <row r="986" spans="1:1">
      <c r="A986" s="24"/>
    </row>
    <row r="987" spans="1:1">
      <c r="A987" s="24"/>
    </row>
    <row r="988" spans="1:1">
      <c r="A988" s="24"/>
    </row>
    <row r="989" spans="1:1">
      <c r="A989" s="24"/>
    </row>
    <row r="990" spans="1:1">
      <c r="A990" s="24"/>
    </row>
    <row r="991" spans="1:1">
      <c r="A991" s="24"/>
    </row>
    <row r="992" spans="1:1">
      <c r="A992" s="24"/>
    </row>
    <row r="993" spans="1:1">
      <c r="A993" s="24"/>
    </row>
    <row r="994" spans="1:1">
      <c r="A994" s="24"/>
    </row>
    <row r="995" spans="1:1">
      <c r="A995" s="24"/>
    </row>
    <row r="996" spans="1:1">
      <c r="A996" s="24"/>
    </row>
    <row r="997" spans="1:1">
      <c r="A997" s="24"/>
    </row>
    <row r="998" spans="1:1">
      <c r="A998" s="24"/>
    </row>
    <row r="999" spans="1:1">
      <c r="A999" s="24"/>
    </row>
    <row r="1000" spans="1:1">
      <c r="A1000" s="24"/>
    </row>
    <row r="1001" spans="1:1">
      <c r="A1001" s="24"/>
    </row>
    <row r="1002" spans="1:1">
      <c r="A1002" s="24"/>
    </row>
    <row r="1003" spans="1:1">
      <c r="A1003" s="24"/>
    </row>
    <row r="1004" spans="1:1">
      <c r="A1004" s="24"/>
    </row>
    <row r="1005" spans="1:1">
      <c r="A1005" s="24"/>
    </row>
    <row r="1006" spans="1:1">
      <c r="A1006" s="24"/>
    </row>
    <row r="1007" spans="1:1">
      <c r="A1007" s="24"/>
    </row>
    <row r="1008" spans="1:1">
      <c r="A1008" s="24"/>
    </row>
    <row r="1009" spans="1:1">
      <c r="A1009" s="24"/>
    </row>
    <row r="1010" spans="1:1">
      <c r="A1010" s="24"/>
    </row>
    <row r="1011" spans="1:1">
      <c r="A1011" s="24"/>
    </row>
    <row r="1012" spans="1:1">
      <c r="A1012" s="24"/>
    </row>
    <row r="1013" spans="1:1">
      <c r="A1013" s="24"/>
    </row>
    <row r="1014" spans="1:1">
      <c r="A1014" s="24"/>
    </row>
    <row r="1015" spans="1:1">
      <c r="A1015" s="24"/>
    </row>
    <row r="1016" spans="1:1">
      <c r="A1016" s="24"/>
    </row>
    <row r="1017" spans="1:1">
      <c r="A1017" s="24"/>
    </row>
    <row r="1018" spans="1:1">
      <c r="A1018" s="24"/>
    </row>
    <row r="1019" spans="1:1">
      <c r="A1019" s="24"/>
    </row>
    <row r="1020" spans="1:1">
      <c r="A1020" s="24"/>
    </row>
    <row r="1021" spans="1:1">
      <c r="A1021" s="24"/>
    </row>
    <row r="1022" spans="1:1">
      <c r="A1022" s="24"/>
    </row>
    <row r="1023" spans="1:1">
      <c r="A1023" s="24"/>
    </row>
    <row r="1024" spans="1:1">
      <c r="A1024" s="24"/>
    </row>
    <row r="1025" spans="1:1">
      <c r="A1025" s="24"/>
    </row>
    <row r="1026" spans="1:1">
      <c r="A1026" s="24"/>
    </row>
    <row r="1027" spans="1:1">
      <c r="A1027" s="24"/>
    </row>
    <row r="1028" spans="1:1">
      <c r="A1028" s="24"/>
    </row>
    <row r="1029" spans="1:1">
      <c r="A1029" s="24"/>
    </row>
    <row r="1030" spans="1:1">
      <c r="A1030" s="24"/>
    </row>
    <row r="1031" spans="1:1">
      <c r="A1031" s="24"/>
    </row>
    <row r="1032" spans="1:1">
      <c r="A1032" s="24"/>
    </row>
    <row r="1033" spans="1:1">
      <c r="A1033" s="24"/>
    </row>
    <row r="1034" spans="1:1">
      <c r="A1034" s="24"/>
    </row>
    <row r="1035" spans="1:1">
      <c r="A1035" s="24"/>
    </row>
    <row r="1036" spans="1:1">
      <c r="A1036" s="24"/>
    </row>
    <row r="1037" spans="1:1">
      <c r="A1037" s="24"/>
    </row>
    <row r="1038" spans="1:1">
      <c r="A1038" s="24"/>
    </row>
    <row r="1039" spans="1:1">
      <c r="A1039" s="24"/>
    </row>
    <row r="1040" spans="1:1">
      <c r="A1040" s="24"/>
    </row>
    <row r="1041" spans="1:1">
      <c r="A1041" s="24"/>
    </row>
    <row r="1042" spans="1:1">
      <c r="A1042" s="24"/>
    </row>
    <row r="1043" spans="1:1">
      <c r="A1043" s="24"/>
    </row>
    <row r="1044" spans="1:1">
      <c r="A1044" s="24"/>
    </row>
    <row r="1045" spans="1:1">
      <c r="A1045" s="24"/>
    </row>
    <row r="1046" spans="1:1">
      <c r="A1046" s="24"/>
    </row>
    <row r="1047" spans="1:1">
      <c r="A1047" s="24"/>
    </row>
    <row r="1048" spans="1:1">
      <c r="A1048" s="24"/>
    </row>
    <row r="1049" spans="1:1">
      <c r="A1049" s="24"/>
    </row>
    <row r="1050" spans="1:1">
      <c r="A1050" s="24"/>
    </row>
    <row r="1051" spans="1:1">
      <c r="A1051" s="24"/>
    </row>
    <row r="1052" spans="1:1">
      <c r="A1052" s="24"/>
    </row>
    <row r="1053" spans="1:1">
      <c r="A1053" s="24"/>
    </row>
    <row r="1054" spans="1:1">
      <c r="A1054" s="24"/>
    </row>
    <row r="1055" spans="1:1">
      <c r="A1055" s="24"/>
    </row>
    <row r="1056" spans="1:1">
      <c r="A1056" s="24"/>
    </row>
    <row r="1057" spans="1:1">
      <c r="A1057" s="24"/>
    </row>
    <row r="1058" spans="1:1">
      <c r="A1058" s="24"/>
    </row>
    <row r="1059" spans="1:1">
      <c r="A1059" s="24"/>
    </row>
    <row r="1060" spans="1:1">
      <c r="A1060" s="24"/>
    </row>
    <row r="1061" spans="1:1">
      <c r="A1061" s="24"/>
    </row>
    <row r="1062" spans="1:1">
      <c r="A1062" s="24"/>
    </row>
    <row r="1063" spans="1:1">
      <c r="A1063" s="24"/>
    </row>
    <row r="1064" spans="1:1">
      <c r="A1064" s="24"/>
    </row>
    <row r="1065" spans="1:1">
      <c r="A1065" s="24"/>
    </row>
    <row r="1066" spans="1:1">
      <c r="A1066" s="24"/>
    </row>
    <row r="1067" spans="1:1">
      <c r="A1067" s="24"/>
    </row>
    <row r="1068" spans="1:1">
      <c r="A1068" s="24"/>
    </row>
    <row r="1069" spans="1:1">
      <c r="A1069" s="24"/>
    </row>
    <row r="1070" spans="1:1">
      <c r="A1070" s="24"/>
    </row>
    <row r="1071" spans="1:1">
      <c r="A1071" s="24"/>
    </row>
    <row r="1072" spans="1:1">
      <c r="A1072" s="24"/>
    </row>
    <row r="1073" spans="1:1">
      <c r="A1073" s="24"/>
    </row>
    <row r="1074" spans="1:1">
      <c r="A1074" s="24"/>
    </row>
    <row r="1075" spans="1:1">
      <c r="A1075" s="24"/>
    </row>
    <row r="1076" spans="1:1">
      <c r="A1076" s="24"/>
    </row>
    <row r="1077" spans="1:1">
      <c r="A1077" s="24"/>
    </row>
    <row r="1078" spans="1:1">
      <c r="A1078" s="24"/>
    </row>
    <row r="1079" spans="1:1">
      <c r="A1079" s="24"/>
    </row>
    <row r="1080" spans="1:1">
      <c r="A1080" s="24"/>
    </row>
    <row r="1081" spans="1:1">
      <c r="A1081" s="24"/>
    </row>
    <row r="1082" spans="1:1">
      <c r="A1082" s="24"/>
    </row>
    <row r="1083" spans="1:1">
      <c r="A1083" s="24"/>
    </row>
    <row r="1084" spans="1:1">
      <c r="A1084" s="24"/>
    </row>
    <row r="1085" spans="1:1">
      <c r="A1085" s="24"/>
    </row>
    <row r="1086" spans="1:1">
      <c r="A1086" s="24"/>
    </row>
    <row r="1087" spans="1:1">
      <c r="A1087" s="24"/>
    </row>
    <row r="1088" spans="1:1">
      <c r="A1088" s="24"/>
    </row>
    <row r="1089" spans="1:1">
      <c r="A1089" s="24"/>
    </row>
    <row r="1090" spans="1:1">
      <c r="A1090" s="24"/>
    </row>
    <row r="1091" spans="1:1">
      <c r="A1091" s="24"/>
    </row>
    <row r="1092" spans="1:1">
      <c r="A1092" s="24"/>
    </row>
    <row r="1093" spans="1:1">
      <c r="A1093" s="24"/>
    </row>
    <row r="1094" spans="1:1">
      <c r="A1094" s="24"/>
    </row>
    <row r="1095" spans="1:1">
      <c r="A1095" s="24"/>
    </row>
    <row r="1096" spans="1:1">
      <c r="A1096" s="24"/>
    </row>
    <row r="1097" spans="1:1">
      <c r="A1097" s="24"/>
    </row>
    <row r="1098" spans="1:1">
      <c r="A1098" s="24"/>
    </row>
    <row r="1099" spans="1:1">
      <c r="A1099" s="24"/>
    </row>
    <row r="1100" spans="1:1">
      <c r="A1100" s="24"/>
    </row>
    <row r="1101" spans="1:1">
      <c r="A1101" s="24"/>
    </row>
    <row r="1102" spans="1:1">
      <c r="A1102" s="24"/>
    </row>
    <row r="1103" spans="1:1">
      <c r="A1103" s="24"/>
    </row>
    <row r="1104" spans="1:1">
      <c r="A1104" s="24"/>
    </row>
    <row r="1105" spans="1:1">
      <c r="A1105" s="24"/>
    </row>
    <row r="1106" spans="1:1">
      <c r="A1106" s="24"/>
    </row>
    <row r="1107" spans="1:1">
      <c r="A1107" s="24"/>
    </row>
    <row r="1108" spans="1:1">
      <c r="A1108" s="24"/>
    </row>
    <row r="1109" spans="1:1">
      <c r="A1109" s="24"/>
    </row>
    <row r="1110" spans="1:1">
      <c r="A1110" s="24"/>
    </row>
    <row r="1111" spans="1:1">
      <c r="A1111" s="24"/>
    </row>
    <row r="1112" spans="1:1">
      <c r="A1112" s="24"/>
    </row>
    <row r="1113" spans="1:1">
      <c r="A1113" s="24"/>
    </row>
    <row r="1114" spans="1:1">
      <c r="A1114" s="24"/>
    </row>
    <row r="1115" spans="1:1">
      <c r="A1115" s="24"/>
    </row>
    <row r="1116" spans="1:1">
      <c r="A1116" s="24"/>
    </row>
    <row r="1117" spans="1:1">
      <c r="A1117" s="24"/>
    </row>
    <row r="1118" spans="1:1">
      <c r="A1118" s="24"/>
    </row>
    <row r="1119" spans="1:1">
      <c r="A1119" s="24"/>
    </row>
    <row r="1120" spans="1:1">
      <c r="A1120" s="24"/>
    </row>
    <row r="1121" spans="1:1">
      <c r="A1121" s="24"/>
    </row>
    <row r="1122" spans="1:1">
      <c r="A1122" s="24"/>
    </row>
    <row r="1123" spans="1:1">
      <c r="A1123" s="24"/>
    </row>
    <row r="1124" spans="1:1">
      <c r="A1124" s="24"/>
    </row>
    <row r="1125" spans="1:1">
      <c r="A1125" s="24"/>
    </row>
    <row r="1126" spans="1:1">
      <c r="A1126" s="24"/>
    </row>
    <row r="1127" spans="1:1">
      <c r="A1127" s="24"/>
    </row>
    <row r="1128" spans="1:1">
      <c r="A1128" s="24"/>
    </row>
    <row r="1129" spans="1:1">
      <c r="A1129" s="24"/>
    </row>
    <row r="1130" spans="1:1">
      <c r="A1130" s="24"/>
    </row>
    <row r="1131" spans="1:1">
      <c r="A1131" s="24"/>
    </row>
    <row r="1132" spans="1:1">
      <c r="A1132" s="24"/>
    </row>
    <row r="1133" spans="1:1">
      <c r="A1133" s="24"/>
    </row>
    <row r="1134" spans="1:1">
      <c r="A1134" s="24"/>
    </row>
    <row r="1135" spans="1:1">
      <c r="A1135" s="24"/>
    </row>
    <row r="1136" spans="1:1">
      <c r="A1136" s="24"/>
    </row>
    <row r="1137" spans="1:1">
      <c r="A1137" s="24"/>
    </row>
    <row r="1138" spans="1:1">
      <c r="A1138" s="24"/>
    </row>
    <row r="1139" spans="1:1">
      <c r="A1139" s="24"/>
    </row>
    <row r="1140" spans="1:1">
      <c r="A1140" s="24"/>
    </row>
    <row r="1141" spans="1:1">
      <c r="A1141" s="24"/>
    </row>
    <row r="1142" spans="1:1">
      <c r="A1142" s="24"/>
    </row>
    <row r="1143" spans="1:1">
      <c r="A1143" s="24"/>
    </row>
    <row r="1144" spans="1:1">
      <c r="A1144" s="24"/>
    </row>
    <row r="1145" spans="1:1">
      <c r="A1145" s="24"/>
    </row>
    <row r="1146" spans="1:1">
      <c r="A1146" s="24"/>
    </row>
    <row r="1147" spans="1:1">
      <c r="A1147" s="24"/>
    </row>
    <row r="1148" spans="1:1">
      <c r="A1148" s="24"/>
    </row>
    <row r="1149" spans="1:1">
      <c r="A1149" s="24"/>
    </row>
    <row r="1150" spans="1:1">
      <c r="A1150" s="24"/>
    </row>
    <row r="1151" spans="1:1">
      <c r="A1151" s="24"/>
    </row>
    <row r="1152" spans="1:1">
      <c r="A1152" s="24"/>
    </row>
    <row r="1153" spans="1:1">
      <c r="A1153" s="24"/>
    </row>
    <row r="1154" spans="1:1">
      <c r="A1154" s="24"/>
    </row>
    <row r="1155" spans="1:1">
      <c r="A1155" s="24"/>
    </row>
    <row r="1156" spans="1:1">
      <c r="A1156" s="24"/>
    </row>
    <row r="1157" spans="1:1">
      <c r="A1157" s="24"/>
    </row>
    <row r="1158" spans="1:1">
      <c r="A1158" s="24"/>
    </row>
    <row r="1159" spans="1:1">
      <c r="A1159" s="24"/>
    </row>
    <row r="1160" spans="1:1">
      <c r="A1160" s="24"/>
    </row>
    <row r="1161" spans="1:1">
      <c r="A1161" s="24"/>
    </row>
    <row r="1162" spans="1:1">
      <c r="A1162" s="24"/>
    </row>
    <row r="1163" spans="1:1">
      <c r="A1163" s="24"/>
    </row>
    <row r="1164" spans="1:1">
      <c r="A1164" s="24"/>
    </row>
    <row r="1165" spans="1:1">
      <c r="A1165" s="24"/>
    </row>
    <row r="1166" spans="1:1">
      <c r="A1166" s="24"/>
    </row>
    <row r="1167" spans="1:1">
      <c r="A1167" s="24"/>
    </row>
    <row r="1168" spans="1:1">
      <c r="A1168" s="24"/>
    </row>
    <row r="1169" spans="1:1">
      <c r="A1169" s="24"/>
    </row>
    <row r="1170" spans="1:1">
      <c r="A1170" s="24"/>
    </row>
    <row r="1171" spans="1:1">
      <c r="A1171" s="24"/>
    </row>
    <row r="1172" spans="1:1">
      <c r="A1172" s="24"/>
    </row>
    <row r="1173" spans="1:1">
      <c r="A1173" s="24"/>
    </row>
    <row r="1174" spans="1:1">
      <c r="A1174" s="24"/>
    </row>
    <row r="1175" spans="1:1">
      <c r="A1175" s="24"/>
    </row>
    <row r="1176" spans="1:1">
      <c r="A1176" s="24"/>
    </row>
    <row r="1177" spans="1:1">
      <c r="A1177" s="24"/>
    </row>
    <row r="1178" spans="1:1">
      <c r="A1178" s="24"/>
    </row>
    <row r="1179" spans="1:1">
      <c r="A1179" s="24"/>
    </row>
    <row r="1180" spans="1:1">
      <c r="A1180" s="24"/>
    </row>
    <row r="1181" spans="1:1">
      <c r="A1181" s="24"/>
    </row>
    <row r="1182" spans="1:1">
      <c r="A1182" s="24"/>
    </row>
    <row r="1183" spans="1:1">
      <c r="A1183" s="24"/>
    </row>
    <row r="1184" spans="1:1">
      <c r="A1184" s="24"/>
    </row>
    <row r="1185" spans="1:1">
      <c r="A1185" s="24"/>
    </row>
    <row r="1186" spans="1:1">
      <c r="A1186" s="24"/>
    </row>
    <row r="1187" spans="1:1">
      <c r="A1187" s="24"/>
    </row>
    <row r="1188" spans="1:1">
      <c r="A1188" s="24"/>
    </row>
    <row r="1189" spans="1:1">
      <c r="A1189" s="24"/>
    </row>
    <row r="1190" spans="1:1">
      <c r="A1190" s="24"/>
    </row>
    <row r="1191" spans="1:1">
      <c r="A1191" s="24"/>
    </row>
    <row r="1192" spans="1:1">
      <c r="A1192" s="24"/>
    </row>
    <row r="1193" spans="1:1">
      <c r="A1193" s="24"/>
    </row>
    <row r="1194" spans="1:1">
      <c r="A1194" s="24"/>
    </row>
    <row r="1195" spans="1:1">
      <c r="A1195" s="24"/>
    </row>
    <row r="1196" spans="1:1">
      <c r="A1196" s="24"/>
    </row>
    <row r="1197" spans="1:1">
      <c r="A1197" s="24"/>
    </row>
    <row r="1198" spans="1:1">
      <c r="A1198" s="24"/>
    </row>
    <row r="1199" spans="1:1">
      <c r="A1199" s="24"/>
    </row>
    <row r="1200" spans="1:1">
      <c r="A1200" s="24"/>
    </row>
    <row r="1201" spans="1:1">
      <c r="A1201" s="24"/>
    </row>
    <row r="1202" spans="1:1">
      <c r="A1202" s="24"/>
    </row>
    <row r="1203" spans="1:1">
      <c r="A1203" s="24"/>
    </row>
    <row r="1204" spans="1:1">
      <c r="A1204" s="24"/>
    </row>
    <row r="1205" spans="1:1">
      <c r="A1205" s="24"/>
    </row>
    <row r="1206" spans="1:1">
      <c r="A1206" s="24"/>
    </row>
    <row r="1207" spans="1:1">
      <c r="A1207" s="24"/>
    </row>
    <row r="1208" spans="1:1">
      <c r="A1208" s="24"/>
    </row>
    <row r="1209" spans="1:1">
      <c r="A1209" s="24"/>
    </row>
    <row r="1210" spans="1:1">
      <c r="A1210" s="24"/>
    </row>
    <row r="1211" spans="1:1">
      <c r="A1211" s="24"/>
    </row>
    <row r="1212" spans="1:1">
      <c r="A1212" s="24"/>
    </row>
    <row r="1213" spans="1:1">
      <c r="A1213" s="24"/>
    </row>
    <row r="1214" spans="1:1">
      <c r="A1214" s="24"/>
    </row>
    <row r="1215" spans="1:1">
      <c r="A1215" s="24"/>
    </row>
    <row r="1216" spans="1:1">
      <c r="A1216" s="24"/>
    </row>
    <row r="1217" spans="1:1">
      <c r="A1217" s="24"/>
    </row>
    <row r="1218" spans="1:1">
      <c r="A1218" s="24"/>
    </row>
    <row r="1219" spans="1:1">
      <c r="A1219" s="24"/>
    </row>
    <row r="1220" spans="1:1">
      <c r="A1220" s="24"/>
    </row>
    <row r="1221" spans="1:1">
      <c r="A1221" s="24"/>
    </row>
    <row r="1222" spans="1:1">
      <c r="A1222" s="24"/>
    </row>
    <row r="1223" spans="1:1">
      <c r="A1223" s="24"/>
    </row>
    <row r="1224" spans="1:1">
      <c r="A1224" s="24"/>
    </row>
    <row r="1225" spans="1:1">
      <c r="A1225" s="24"/>
    </row>
    <row r="1226" spans="1:1">
      <c r="A1226" s="24"/>
    </row>
    <row r="1227" spans="1:1">
      <c r="A1227" s="24"/>
    </row>
    <row r="1228" spans="1:1">
      <c r="A1228" s="24"/>
    </row>
    <row r="1229" spans="1:1">
      <c r="A1229" s="24"/>
    </row>
    <row r="1230" spans="1:1">
      <c r="A1230" s="24"/>
    </row>
    <row r="1231" spans="1:1">
      <c r="A1231" s="24"/>
    </row>
    <row r="1232" spans="1:1">
      <c r="A1232" s="24"/>
    </row>
    <row r="1233" spans="1:1">
      <c r="A1233" s="24"/>
    </row>
    <row r="1234" spans="1:1">
      <c r="A1234" s="24"/>
    </row>
    <row r="1235" spans="1:1">
      <c r="A1235" s="24"/>
    </row>
    <row r="1236" spans="1:1">
      <c r="A1236" s="24"/>
    </row>
    <row r="1237" spans="1:1">
      <c r="A1237" s="24"/>
    </row>
    <row r="1238" spans="1:1">
      <c r="A1238" s="24"/>
    </row>
    <row r="1239" spans="1:1">
      <c r="A1239" s="24"/>
    </row>
    <row r="1240" spans="1:1">
      <c r="A1240" s="24"/>
    </row>
    <row r="1241" spans="1:1">
      <c r="A1241" s="24"/>
    </row>
    <row r="1242" spans="1:1">
      <c r="A1242" s="24"/>
    </row>
    <row r="1243" spans="1:1">
      <c r="A1243" s="24"/>
    </row>
    <row r="1244" spans="1:1">
      <c r="A1244" s="24"/>
    </row>
  </sheetData>
  <sheetProtection sheet="1" objects="1" scenarios="1" formatCells="0" formatColumns="0" formatRows="0" insertHyperlinks="0" sort="0" autoFilter="0"/>
  <autoFilter ref="A5:J387"/>
  <mergeCells count="90">
    <mergeCell ref="BG2:BR2"/>
    <mergeCell ref="F2:J2"/>
    <mergeCell ref="K2:V2"/>
    <mergeCell ref="W2:AH2"/>
    <mergeCell ref="AI2:AT2"/>
    <mergeCell ref="AU2:BF2"/>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AQ3:AQ4"/>
    <mergeCell ref="T3:T4"/>
    <mergeCell ref="V3:V4"/>
    <mergeCell ref="W3:AA3"/>
    <mergeCell ref="AC3:AC4"/>
    <mergeCell ref="AD3:AD4"/>
    <mergeCell ref="AE3:AE4"/>
    <mergeCell ref="AF3:AF4"/>
    <mergeCell ref="AH3:AH4"/>
    <mergeCell ref="AI3:AM3"/>
    <mergeCell ref="AO3:AO4"/>
    <mergeCell ref="AP3:AP4"/>
    <mergeCell ref="BO3:BO4"/>
    <mergeCell ref="AR3:AR4"/>
    <mergeCell ref="AT3:AT4"/>
    <mergeCell ref="AU3:AY3"/>
    <mergeCell ref="BA3:BA4"/>
    <mergeCell ref="BB3:BB4"/>
    <mergeCell ref="BC3:BC4"/>
    <mergeCell ref="BD3:BD4"/>
    <mergeCell ref="BF3:BF4"/>
    <mergeCell ref="BG3:BK3"/>
    <mergeCell ref="BM3:BM4"/>
    <mergeCell ref="BN3:BN4"/>
    <mergeCell ref="CM3:CM4"/>
    <mergeCell ref="BP3:BP4"/>
    <mergeCell ref="BR3:BR4"/>
    <mergeCell ref="BS3:BW3"/>
    <mergeCell ref="BY3:BY4"/>
    <mergeCell ref="BZ3:BZ4"/>
    <mergeCell ref="CA3:CA4"/>
    <mergeCell ref="CB3:CB4"/>
    <mergeCell ref="CD3:CD4"/>
    <mergeCell ref="CE3:CI3"/>
    <mergeCell ref="CK3:CK4"/>
    <mergeCell ref="CL3:CL4"/>
    <mergeCell ref="DK3:DK4"/>
    <mergeCell ref="CN3:CN4"/>
    <mergeCell ref="CP3:CP4"/>
    <mergeCell ref="CQ3:CU3"/>
    <mergeCell ref="CW3:CW4"/>
    <mergeCell ref="CX3:CX4"/>
    <mergeCell ref="CY3:CY4"/>
    <mergeCell ref="CZ3:CZ4"/>
    <mergeCell ref="DB3:DB4"/>
    <mergeCell ref="DC3:DG3"/>
    <mergeCell ref="DI3:DI4"/>
    <mergeCell ref="DJ3:DJ4"/>
    <mergeCell ref="EI3:EI4"/>
    <mergeCell ref="DL3:DL4"/>
    <mergeCell ref="DN3:DN4"/>
    <mergeCell ref="DO3:DS3"/>
    <mergeCell ref="DU3:DU4"/>
    <mergeCell ref="DV3:DV4"/>
    <mergeCell ref="DW3:DW4"/>
    <mergeCell ref="DX3:DX4"/>
    <mergeCell ref="DZ3:DZ4"/>
    <mergeCell ref="EA3:EE3"/>
    <mergeCell ref="EG3:EG4"/>
    <mergeCell ref="EH3:EH4"/>
    <mergeCell ref="EV3:EV4"/>
    <mergeCell ref="EX3:EX4"/>
    <mergeCell ref="EJ3:EJ4"/>
    <mergeCell ref="EL3:EL4"/>
    <mergeCell ref="EM3:EQ3"/>
    <mergeCell ref="ES3:ES4"/>
    <mergeCell ref="ET3:ET4"/>
    <mergeCell ref="EU3:EU4"/>
  </mergeCells>
  <conditionalFormatting sqref="W6:AA400 AI6:AM400 AU6:AY400 BG6:BK400 BS6:BW400 CE6:CI400 CQ6:CU400 DC6:DG400 DO6:DS400 EA6:EE400 EM6:EQ400 K6:O400">
    <cfRule type="cellIs" dxfId="34"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3"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5.xml><?xml version="1.0" encoding="utf-8"?>
<worksheet xmlns="http://schemas.openxmlformats.org/spreadsheetml/2006/main" xmlns:r="http://schemas.openxmlformats.org/officeDocument/2006/relationships">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row r="2" spans="1:154" ht="16" thickBot="1">
      <c r="A2" s="157"/>
      <c r="B2" s="157"/>
      <c r="C2" s="157"/>
      <c r="D2" s="157"/>
      <c r="E2" s="19"/>
      <c r="F2" s="233" t="s">
        <v>50</v>
      </c>
      <c r="G2" s="234"/>
      <c r="H2" s="234"/>
      <c r="I2" s="234"/>
      <c r="J2" s="235"/>
      <c r="K2" s="230" t="s">
        <v>120</v>
      </c>
      <c r="L2" s="231"/>
      <c r="M2" s="231"/>
      <c r="N2" s="231"/>
      <c r="O2" s="231"/>
      <c r="P2" s="231"/>
      <c r="Q2" s="231"/>
      <c r="R2" s="231"/>
      <c r="S2" s="231"/>
      <c r="T2" s="231"/>
      <c r="U2" s="231"/>
      <c r="V2" s="232"/>
      <c r="W2" s="217" t="s">
        <v>121</v>
      </c>
      <c r="X2" s="218"/>
      <c r="Y2" s="218"/>
      <c r="Z2" s="218"/>
      <c r="AA2" s="218"/>
      <c r="AB2" s="218"/>
      <c r="AC2" s="218"/>
      <c r="AD2" s="218"/>
      <c r="AE2" s="218"/>
      <c r="AF2" s="218"/>
      <c r="AG2" s="218"/>
      <c r="AH2" s="219"/>
      <c r="AI2" s="230" t="s">
        <v>122</v>
      </c>
      <c r="AJ2" s="231"/>
      <c r="AK2" s="231"/>
      <c r="AL2" s="231"/>
      <c r="AM2" s="231"/>
      <c r="AN2" s="231"/>
      <c r="AO2" s="231"/>
      <c r="AP2" s="231"/>
      <c r="AQ2" s="231"/>
      <c r="AR2" s="231"/>
      <c r="AS2" s="231"/>
      <c r="AT2" s="232"/>
      <c r="AU2" s="217" t="s">
        <v>123</v>
      </c>
      <c r="AV2" s="218"/>
      <c r="AW2" s="218"/>
      <c r="AX2" s="218"/>
      <c r="AY2" s="218"/>
      <c r="AZ2" s="218"/>
      <c r="BA2" s="218"/>
      <c r="BB2" s="218"/>
      <c r="BC2" s="218"/>
      <c r="BD2" s="218"/>
      <c r="BE2" s="218"/>
      <c r="BF2" s="219"/>
      <c r="BG2" s="230" t="s">
        <v>124</v>
      </c>
      <c r="BH2" s="231"/>
      <c r="BI2" s="231"/>
      <c r="BJ2" s="231"/>
      <c r="BK2" s="231"/>
      <c r="BL2" s="231"/>
      <c r="BM2" s="231"/>
      <c r="BN2" s="231"/>
      <c r="BO2" s="231"/>
      <c r="BP2" s="231"/>
      <c r="BQ2" s="231"/>
      <c r="BR2" s="232"/>
      <c r="BS2" s="217" t="s">
        <v>125</v>
      </c>
      <c r="BT2" s="218"/>
      <c r="BU2" s="218"/>
      <c r="BV2" s="218"/>
      <c r="BW2" s="218"/>
      <c r="BX2" s="218"/>
      <c r="BY2" s="218"/>
      <c r="BZ2" s="218"/>
      <c r="CA2" s="218"/>
      <c r="CB2" s="218"/>
      <c r="CC2" s="218"/>
      <c r="CD2" s="219"/>
      <c r="CE2" s="230" t="s">
        <v>126</v>
      </c>
      <c r="CF2" s="231"/>
      <c r="CG2" s="231"/>
      <c r="CH2" s="231"/>
      <c r="CI2" s="231"/>
      <c r="CJ2" s="231"/>
      <c r="CK2" s="231"/>
      <c r="CL2" s="231"/>
      <c r="CM2" s="231"/>
      <c r="CN2" s="231"/>
      <c r="CO2" s="231"/>
      <c r="CP2" s="232"/>
      <c r="CQ2" s="217" t="s">
        <v>127</v>
      </c>
      <c r="CR2" s="218"/>
      <c r="CS2" s="218"/>
      <c r="CT2" s="218"/>
      <c r="CU2" s="218"/>
      <c r="CV2" s="218"/>
      <c r="CW2" s="218"/>
      <c r="CX2" s="218"/>
      <c r="CY2" s="218"/>
      <c r="CZ2" s="218"/>
      <c r="DA2" s="218"/>
      <c r="DB2" s="219"/>
      <c r="DC2" s="230" t="s">
        <v>128</v>
      </c>
      <c r="DD2" s="231"/>
      <c r="DE2" s="231"/>
      <c r="DF2" s="231"/>
      <c r="DG2" s="231"/>
      <c r="DH2" s="231"/>
      <c r="DI2" s="231"/>
      <c r="DJ2" s="231"/>
      <c r="DK2" s="231"/>
      <c r="DL2" s="231"/>
      <c r="DM2" s="231"/>
      <c r="DN2" s="232"/>
      <c r="DO2" s="217" t="s">
        <v>129</v>
      </c>
      <c r="DP2" s="218"/>
      <c r="DQ2" s="218"/>
      <c r="DR2" s="218"/>
      <c r="DS2" s="218"/>
      <c r="DT2" s="218"/>
      <c r="DU2" s="218"/>
      <c r="DV2" s="218"/>
      <c r="DW2" s="218"/>
      <c r="DX2" s="218"/>
      <c r="DY2" s="218"/>
      <c r="DZ2" s="219"/>
      <c r="EA2" s="230" t="s">
        <v>130</v>
      </c>
      <c r="EB2" s="231"/>
      <c r="EC2" s="231"/>
      <c r="ED2" s="231"/>
      <c r="EE2" s="231"/>
      <c r="EF2" s="231"/>
      <c r="EG2" s="231"/>
      <c r="EH2" s="231"/>
      <c r="EI2" s="231"/>
      <c r="EJ2" s="231"/>
      <c r="EK2" s="231"/>
      <c r="EL2" s="232"/>
      <c r="EM2" s="217" t="s">
        <v>131</v>
      </c>
      <c r="EN2" s="218"/>
      <c r="EO2" s="218"/>
      <c r="EP2" s="218"/>
      <c r="EQ2" s="218"/>
      <c r="ER2" s="218"/>
      <c r="ES2" s="218"/>
      <c r="ET2" s="218"/>
      <c r="EU2" s="218"/>
      <c r="EV2" s="218"/>
      <c r="EW2" s="218"/>
      <c r="EX2" s="219"/>
    </row>
    <row r="3" spans="1:154" ht="18.75" customHeight="1" thickBot="1">
      <c r="A3" s="158"/>
      <c r="B3" s="159"/>
      <c r="C3" s="159"/>
      <c r="D3" s="159"/>
      <c r="E3" s="28"/>
      <c r="F3" s="220" t="s">
        <v>141</v>
      </c>
      <c r="G3" s="222" t="s">
        <v>51</v>
      </c>
      <c r="H3" s="224" t="s">
        <v>140</v>
      </c>
      <c r="I3" s="226" t="s">
        <v>51</v>
      </c>
      <c r="J3" s="228" t="s">
        <v>52</v>
      </c>
      <c r="K3" s="212" t="s">
        <v>145</v>
      </c>
      <c r="L3" s="213"/>
      <c r="M3" s="213"/>
      <c r="N3" s="213"/>
      <c r="O3" s="214"/>
      <c r="P3" s="25"/>
      <c r="Q3" s="215" t="s">
        <v>142</v>
      </c>
      <c r="R3" s="208" t="s">
        <v>144</v>
      </c>
      <c r="S3" s="215" t="s">
        <v>143</v>
      </c>
      <c r="T3" s="208" t="s">
        <v>51</v>
      </c>
      <c r="U3" s="26"/>
      <c r="V3" s="210" t="s">
        <v>52</v>
      </c>
      <c r="W3" s="212" t="s">
        <v>145</v>
      </c>
      <c r="X3" s="213"/>
      <c r="Y3" s="213"/>
      <c r="Z3" s="213"/>
      <c r="AA3" s="214"/>
      <c r="AB3" s="25"/>
      <c r="AC3" s="215" t="s">
        <v>142</v>
      </c>
      <c r="AD3" s="208" t="s">
        <v>51</v>
      </c>
      <c r="AE3" s="215" t="s">
        <v>143</v>
      </c>
      <c r="AF3" s="208" t="s">
        <v>51</v>
      </c>
      <c r="AG3" s="26"/>
      <c r="AH3" s="210" t="s">
        <v>52</v>
      </c>
      <c r="AI3" s="212" t="s">
        <v>145</v>
      </c>
      <c r="AJ3" s="213"/>
      <c r="AK3" s="213"/>
      <c r="AL3" s="213"/>
      <c r="AM3" s="214"/>
      <c r="AN3" s="25"/>
      <c r="AO3" s="215" t="s">
        <v>142</v>
      </c>
      <c r="AP3" s="208" t="s">
        <v>51</v>
      </c>
      <c r="AQ3" s="215" t="s">
        <v>143</v>
      </c>
      <c r="AR3" s="208" t="s">
        <v>51</v>
      </c>
      <c r="AS3" s="26"/>
      <c r="AT3" s="210" t="s">
        <v>52</v>
      </c>
      <c r="AU3" s="212" t="s">
        <v>145</v>
      </c>
      <c r="AV3" s="213"/>
      <c r="AW3" s="213"/>
      <c r="AX3" s="213"/>
      <c r="AY3" s="214"/>
      <c r="AZ3" s="25"/>
      <c r="BA3" s="215" t="s">
        <v>142</v>
      </c>
      <c r="BB3" s="208" t="s">
        <v>51</v>
      </c>
      <c r="BC3" s="215" t="s">
        <v>143</v>
      </c>
      <c r="BD3" s="208" t="s">
        <v>51</v>
      </c>
      <c r="BE3" s="26"/>
      <c r="BF3" s="210" t="s">
        <v>52</v>
      </c>
      <c r="BG3" s="212" t="s">
        <v>145</v>
      </c>
      <c r="BH3" s="213"/>
      <c r="BI3" s="213"/>
      <c r="BJ3" s="213"/>
      <c r="BK3" s="214"/>
      <c r="BL3" s="25"/>
      <c r="BM3" s="215" t="s">
        <v>142</v>
      </c>
      <c r="BN3" s="208" t="s">
        <v>51</v>
      </c>
      <c r="BO3" s="215" t="s">
        <v>143</v>
      </c>
      <c r="BP3" s="208" t="s">
        <v>51</v>
      </c>
      <c r="BQ3" s="26"/>
      <c r="BR3" s="210" t="s">
        <v>52</v>
      </c>
      <c r="BS3" s="212" t="s">
        <v>145</v>
      </c>
      <c r="BT3" s="213"/>
      <c r="BU3" s="213"/>
      <c r="BV3" s="213"/>
      <c r="BW3" s="214"/>
      <c r="BX3" s="25"/>
      <c r="BY3" s="215" t="s">
        <v>142</v>
      </c>
      <c r="BZ3" s="208" t="s">
        <v>51</v>
      </c>
      <c r="CA3" s="215" t="s">
        <v>143</v>
      </c>
      <c r="CB3" s="208" t="s">
        <v>51</v>
      </c>
      <c r="CC3" s="26"/>
      <c r="CD3" s="210" t="s">
        <v>52</v>
      </c>
      <c r="CE3" s="212" t="s">
        <v>145</v>
      </c>
      <c r="CF3" s="213"/>
      <c r="CG3" s="213"/>
      <c r="CH3" s="213"/>
      <c r="CI3" s="214"/>
      <c r="CJ3" s="25"/>
      <c r="CK3" s="215" t="s">
        <v>142</v>
      </c>
      <c r="CL3" s="208" t="s">
        <v>51</v>
      </c>
      <c r="CM3" s="215" t="s">
        <v>143</v>
      </c>
      <c r="CN3" s="208" t="s">
        <v>51</v>
      </c>
      <c r="CO3" s="26"/>
      <c r="CP3" s="210" t="s">
        <v>52</v>
      </c>
      <c r="CQ3" s="212" t="s">
        <v>145</v>
      </c>
      <c r="CR3" s="213"/>
      <c r="CS3" s="213"/>
      <c r="CT3" s="213"/>
      <c r="CU3" s="214"/>
      <c r="CV3" s="25"/>
      <c r="CW3" s="215" t="s">
        <v>142</v>
      </c>
      <c r="CX3" s="208" t="s">
        <v>51</v>
      </c>
      <c r="CY3" s="215" t="s">
        <v>143</v>
      </c>
      <c r="CZ3" s="208" t="s">
        <v>51</v>
      </c>
      <c r="DA3" s="26"/>
      <c r="DB3" s="210" t="s">
        <v>52</v>
      </c>
      <c r="DC3" s="212" t="s">
        <v>145</v>
      </c>
      <c r="DD3" s="213"/>
      <c r="DE3" s="213"/>
      <c r="DF3" s="213"/>
      <c r="DG3" s="214"/>
      <c r="DH3" s="25"/>
      <c r="DI3" s="215" t="s">
        <v>142</v>
      </c>
      <c r="DJ3" s="208" t="s">
        <v>51</v>
      </c>
      <c r="DK3" s="215" t="s">
        <v>143</v>
      </c>
      <c r="DL3" s="208" t="s">
        <v>51</v>
      </c>
      <c r="DM3" s="26"/>
      <c r="DN3" s="210" t="s">
        <v>52</v>
      </c>
      <c r="DO3" s="212" t="s">
        <v>145</v>
      </c>
      <c r="DP3" s="213"/>
      <c r="DQ3" s="213"/>
      <c r="DR3" s="213"/>
      <c r="DS3" s="214"/>
      <c r="DT3" s="25"/>
      <c r="DU3" s="215" t="s">
        <v>142</v>
      </c>
      <c r="DV3" s="208" t="s">
        <v>51</v>
      </c>
      <c r="DW3" s="215" t="s">
        <v>143</v>
      </c>
      <c r="DX3" s="208" t="s">
        <v>51</v>
      </c>
      <c r="DY3" s="26"/>
      <c r="DZ3" s="210" t="s">
        <v>52</v>
      </c>
      <c r="EA3" s="212" t="s">
        <v>145</v>
      </c>
      <c r="EB3" s="213"/>
      <c r="EC3" s="213"/>
      <c r="ED3" s="213"/>
      <c r="EE3" s="214"/>
      <c r="EF3" s="25"/>
      <c r="EG3" s="215" t="s">
        <v>142</v>
      </c>
      <c r="EH3" s="208" t="s">
        <v>51</v>
      </c>
      <c r="EI3" s="215" t="s">
        <v>143</v>
      </c>
      <c r="EJ3" s="208" t="s">
        <v>51</v>
      </c>
      <c r="EK3" s="26"/>
      <c r="EL3" s="210" t="s">
        <v>52</v>
      </c>
      <c r="EM3" s="212" t="s">
        <v>145</v>
      </c>
      <c r="EN3" s="213"/>
      <c r="EO3" s="213"/>
      <c r="EP3" s="213"/>
      <c r="EQ3" s="214"/>
      <c r="ER3" s="25"/>
      <c r="ES3" s="215" t="s">
        <v>142</v>
      </c>
      <c r="ET3" s="208" t="s">
        <v>51</v>
      </c>
      <c r="EU3" s="215" t="s">
        <v>143</v>
      </c>
      <c r="EV3" s="208" t="s">
        <v>51</v>
      </c>
      <c r="EW3" s="26"/>
      <c r="EX3" s="210" t="s">
        <v>52</v>
      </c>
    </row>
    <row r="4" spans="1:154" s="19" customFormat="1" ht="45" thickBot="1">
      <c r="A4" s="160" t="s">
        <v>53</v>
      </c>
      <c r="B4" s="161" t="s">
        <v>83</v>
      </c>
      <c r="C4" s="162" t="s">
        <v>84</v>
      </c>
      <c r="D4" s="163" t="s">
        <v>85</v>
      </c>
      <c r="E4" s="173" t="s">
        <v>84</v>
      </c>
      <c r="F4" s="221"/>
      <c r="G4" s="223"/>
      <c r="H4" s="225"/>
      <c r="I4" s="227"/>
      <c r="J4" s="229"/>
      <c r="K4" s="21" t="s">
        <v>54</v>
      </c>
      <c r="L4" s="22" t="s">
        <v>55</v>
      </c>
      <c r="M4" s="22" t="s">
        <v>56</v>
      </c>
      <c r="N4" s="22" t="s">
        <v>57</v>
      </c>
      <c r="O4" s="23" t="s">
        <v>58</v>
      </c>
      <c r="P4" s="29" t="s">
        <v>146</v>
      </c>
      <c r="Q4" s="216"/>
      <c r="R4" s="209"/>
      <c r="S4" s="216"/>
      <c r="T4" s="209"/>
      <c r="U4" s="29" t="s">
        <v>147</v>
      </c>
      <c r="V4" s="211"/>
      <c r="W4" s="21" t="s">
        <v>54</v>
      </c>
      <c r="X4" s="22" t="s">
        <v>55</v>
      </c>
      <c r="Y4" s="22" t="s">
        <v>56</v>
      </c>
      <c r="Z4" s="22" t="s">
        <v>57</v>
      </c>
      <c r="AA4" s="23" t="s">
        <v>58</v>
      </c>
      <c r="AB4" s="29" t="s">
        <v>146</v>
      </c>
      <c r="AC4" s="216"/>
      <c r="AD4" s="209"/>
      <c r="AE4" s="216"/>
      <c r="AF4" s="209"/>
      <c r="AG4" s="29" t="s">
        <v>147</v>
      </c>
      <c r="AH4" s="211"/>
      <c r="AI4" s="21" t="s">
        <v>54</v>
      </c>
      <c r="AJ4" s="22" t="s">
        <v>55</v>
      </c>
      <c r="AK4" s="22" t="s">
        <v>56</v>
      </c>
      <c r="AL4" s="22" t="s">
        <v>57</v>
      </c>
      <c r="AM4" s="23" t="s">
        <v>58</v>
      </c>
      <c r="AN4" s="29" t="s">
        <v>146</v>
      </c>
      <c r="AO4" s="216"/>
      <c r="AP4" s="209"/>
      <c r="AQ4" s="216"/>
      <c r="AR4" s="209"/>
      <c r="AS4" s="29" t="s">
        <v>147</v>
      </c>
      <c r="AT4" s="211"/>
      <c r="AU4" s="21" t="s">
        <v>54</v>
      </c>
      <c r="AV4" s="22" t="s">
        <v>55</v>
      </c>
      <c r="AW4" s="22" t="s">
        <v>56</v>
      </c>
      <c r="AX4" s="22" t="s">
        <v>57</v>
      </c>
      <c r="AY4" s="23" t="s">
        <v>58</v>
      </c>
      <c r="AZ4" s="29" t="s">
        <v>148</v>
      </c>
      <c r="BA4" s="216"/>
      <c r="BB4" s="209"/>
      <c r="BC4" s="216"/>
      <c r="BD4" s="209"/>
      <c r="BE4" s="29" t="s">
        <v>147</v>
      </c>
      <c r="BF4" s="211"/>
      <c r="BG4" s="21" t="s">
        <v>54</v>
      </c>
      <c r="BH4" s="22" t="s">
        <v>55</v>
      </c>
      <c r="BI4" s="22" t="s">
        <v>56</v>
      </c>
      <c r="BJ4" s="22" t="s">
        <v>57</v>
      </c>
      <c r="BK4" s="23" t="s">
        <v>58</v>
      </c>
      <c r="BL4" s="29" t="s">
        <v>148</v>
      </c>
      <c r="BM4" s="216"/>
      <c r="BN4" s="209"/>
      <c r="BO4" s="216"/>
      <c r="BP4" s="209"/>
      <c r="BQ4" s="29" t="s">
        <v>147</v>
      </c>
      <c r="BR4" s="211"/>
      <c r="BS4" s="21" t="s">
        <v>54</v>
      </c>
      <c r="BT4" s="22" t="s">
        <v>55</v>
      </c>
      <c r="BU4" s="22" t="s">
        <v>56</v>
      </c>
      <c r="BV4" s="22" t="s">
        <v>57</v>
      </c>
      <c r="BW4" s="23" t="s">
        <v>58</v>
      </c>
      <c r="BX4" s="29" t="s">
        <v>148</v>
      </c>
      <c r="BY4" s="216"/>
      <c r="BZ4" s="209"/>
      <c r="CA4" s="216"/>
      <c r="CB4" s="209"/>
      <c r="CC4" s="29" t="s">
        <v>147</v>
      </c>
      <c r="CD4" s="211"/>
      <c r="CE4" s="21" t="s">
        <v>54</v>
      </c>
      <c r="CF4" s="22" t="s">
        <v>55</v>
      </c>
      <c r="CG4" s="22" t="s">
        <v>56</v>
      </c>
      <c r="CH4" s="22" t="s">
        <v>57</v>
      </c>
      <c r="CI4" s="23" t="s">
        <v>58</v>
      </c>
      <c r="CJ4" s="29" t="s">
        <v>148</v>
      </c>
      <c r="CK4" s="216"/>
      <c r="CL4" s="209"/>
      <c r="CM4" s="216"/>
      <c r="CN4" s="209"/>
      <c r="CO4" s="29" t="s">
        <v>147</v>
      </c>
      <c r="CP4" s="211"/>
      <c r="CQ4" s="21" t="s">
        <v>54</v>
      </c>
      <c r="CR4" s="22" t="s">
        <v>55</v>
      </c>
      <c r="CS4" s="22" t="s">
        <v>56</v>
      </c>
      <c r="CT4" s="22" t="s">
        <v>57</v>
      </c>
      <c r="CU4" s="23" t="s">
        <v>58</v>
      </c>
      <c r="CV4" s="29" t="s">
        <v>148</v>
      </c>
      <c r="CW4" s="216"/>
      <c r="CX4" s="209"/>
      <c r="CY4" s="216"/>
      <c r="CZ4" s="209"/>
      <c r="DA4" s="29" t="s">
        <v>147</v>
      </c>
      <c r="DB4" s="211"/>
      <c r="DC4" s="21" t="s">
        <v>54</v>
      </c>
      <c r="DD4" s="22" t="s">
        <v>55</v>
      </c>
      <c r="DE4" s="22" t="s">
        <v>56</v>
      </c>
      <c r="DF4" s="22" t="s">
        <v>57</v>
      </c>
      <c r="DG4" s="23" t="s">
        <v>58</v>
      </c>
      <c r="DH4" s="29" t="s">
        <v>148</v>
      </c>
      <c r="DI4" s="216"/>
      <c r="DJ4" s="209"/>
      <c r="DK4" s="216"/>
      <c r="DL4" s="209"/>
      <c r="DM4" s="29" t="s">
        <v>147</v>
      </c>
      <c r="DN4" s="211"/>
      <c r="DO4" s="21" t="s">
        <v>54</v>
      </c>
      <c r="DP4" s="22" t="s">
        <v>55</v>
      </c>
      <c r="DQ4" s="22" t="s">
        <v>56</v>
      </c>
      <c r="DR4" s="22" t="s">
        <v>57</v>
      </c>
      <c r="DS4" s="23" t="s">
        <v>58</v>
      </c>
      <c r="DT4" s="29" t="s">
        <v>148</v>
      </c>
      <c r="DU4" s="216"/>
      <c r="DV4" s="209"/>
      <c r="DW4" s="216"/>
      <c r="DX4" s="209"/>
      <c r="DY4" s="29" t="s">
        <v>147</v>
      </c>
      <c r="DZ4" s="211"/>
      <c r="EA4" s="21" t="s">
        <v>54</v>
      </c>
      <c r="EB4" s="22" t="s">
        <v>55</v>
      </c>
      <c r="EC4" s="22" t="s">
        <v>56</v>
      </c>
      <c r="ED4" s="22" t="s">
        <v>57</v>
      </c>
      <c r="EE4" s="23" t="s">
        <v>58</v>
      </c>
      <c r="EF4" s="29" t="s">
        <v>148</v>
      </c>
      <c r="EG4" s="216"/>
      <c r="EH4" s="209"/>
      <c r="EI4" s="216"/>
      <c r="EJ4" s="209"/>
      <c r="EK4" s="29" t="s">
        <v>147</v>
      </c>
      <c r="EL4" s="211"/>
      <c r="EM4" s="21" t="s">
        <v>54</v>
      </c>
      <c r="EN4" s="22" t="s">
        <v>55</v>
      </c>
      <c r="EO4" s="22" t="s">
        <v>56</v>
      </c>
      <c r="EP4" s="22" t="s">
        <v>57</v>
      </c>
      <c r="EQ4" s="23" t="s">
        <v>58</v>
      </c>
      <c r="ER4" s="29" t="s">
        <v>148</v>
      </c>
      <c r="ES4" s="216"/>
      <c r="ET4" s="209"/>
      <c r="EU4" s="216"/>
      <c r="EV4" s="209"/>
      <c r="EW4" s="29" t="s">
        <v>147</v>
      </c>
      <c r="EX4" s="211"/>
    </row>
    <row r="5" spans="1:154" s="34" customFormat="1" ht="15" thickBot="1">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c r="A401" s="123"/>
      <c r="B401" s="123"/>
      <c r="C401" s="123"/>
      <c r="D401" s="123"/>
    </row>
    <row r="402" spans="1:5" s="67" customFormat="1">
      <c r="A402" s="123"/>
      <c r="B402" s="123"/>
      <c r="C402" s="123"/>
      <c r="D402" s="123"/>
    </row>
    <row r="403" spans="1:5" s="67" customFormat="1">
      <c r="A403" s="123"/>
      <c r="B403" s="123"/>
      <c r="C403" s="123"/>
      <c r="D403" s="123"/>
    </row>
    <row r="404" spans="1:5" s="67" customFormat="1">
      <c r="A404" s="123"/>
      <c r="B404" s="123"/>
      <c r="C404" s="123"/>
      <c r="D404" s="123"/>
    </row>
    <row r="405" spans="1:5" s="67" customFormat="1">
      <c r="A405" s="123"/>
      <c r="B405" s="123"/>
      <c r="C405" s="123"/>
      <c r="D405" s="123"/>
    </row>
    <row r="406" spans="1:5" s="67" customFormat="1">
      <c r="A406" s="68"/>
      <c r="B406" s="123"/>
      <c r="C406" s="123"/>
      <c r="D406" s="123"/>
    </row>
    <row r="407" spans="1:5" s="67" customFormat="1">
      <c r="A407" s="68"/>
      <c r="B407" s="123"/>
      <c r="C407" s="123"/>
      <c r="D407" s="123"/>
    </row>
    <row r="408" spans="1:5" s="67" customFormat="1">
      <c r="A408" s="68"/>
      <c r="B408" s="123"/>
      <c r="C408" s="123"/>
      <c r="D408" s="123"/>
    </row>
    <row r="409" spans="1:5" s="67" customFormat="1">
      <c r="A409" s="68"/>
      <c r="B409" s="123"/>
      <c r="C409" s="123"/>
      <c r="D409" s="123"/>
    </row>
    <row r="410" spans="1:5" s="67" customFormat="1">
      <c r="A410" s="68"/>
      <c r="B410" s="68"/>
      <c r="C410" s="68"/>
      <c r="D410" s="68"/>
    </row>
    <row r="411" spans="1:5" s="67" customFormat="1">
      <c r="A411" s="68" t="s">
        <v>43</v>
      </c>
      <c r="B411" s="68"/>
      <c r="C411" s="68"/>
      <c r="D411" s="68"/>
      <c r="E411" s="68"/>
    </row>
    <row r="412" spans="1:5" s="67" customFormat="1">
      <c r="A412" s="68" t="s">
        <v>59</v>
      </c>
      <c r="B412" s="68"/>
      <c r="C412" s="68"/>
      <c r="D412" s="68"/>
      <c r="E412" s="68"/>
    </row>
    <row r="413" spans="1:5" s="67" customFormat="1">
      <c r="A413" s="68"/>
      <c r="B413" s="68"/>
      <c r="C413" s="68"/>
      <c r="D413" s="68"/>
    </row>
    <row r="414" spans="1:5" s="67" customFormat="1">
      <c r="A414" s="68"/>
      <c r="B414" s="68"/>
      <c r="C414" s="68"/>
      <c r="D414" s="68"/>
    </row>
    <row r="415" spans="1:5" s="67" customFormat="1">
      <c r="A415" s="68"/>
      <c r="B415" s="68"/>
      <c r="C415" s="68"/>
      <c r="D415" s="68"/>
    </row>
    <row r="416" spans="1:5" s="67" customFormat="1">
      <c r="A416" s="68"/>
      <c r="B416" s="68"/>
      <c r="C416" s="68"/>
      <c r="D416" s="68"/>
    </row>
    <row r="417" spans="1:4" s="67" customFormat="1">
      <c r="A417" s="68"/>
      <c r="B417" s="68"/>
      <c r="C417" s="68"/>
      <c r="D417" s="68"/>
    </row>
    <row r="418" spans="1:4" s="67" customFormat="1">
      <c r="A418" s="68"/>
      <c r="B418" s="68"/>
      <c r="C418" s="68"/>
      <c r="D418" s="68"/>
    </row>
    <row r="419" spans="1:4" s="67" customFormat="1">
      <c r="A419" s="68"/>
      <c r="B419" s="68"/>
      <c r="C419" s="68"/>
      <c r="D419" s="68"/>
    </row>
    <row r="420" spans="1:4" s="67" customFormat="1">
      <c r="A420" s="68"/>
      <c r="B420" s="68"/>
      <c r="C420" s="68"/>
      <c r="D420" s="68"/>
    </row>
    <row r="421" spans="1:4" s="67" customFormat="1">
      <c r="A421" s="68"/>
      <c r="B421" s="68"/>
      <c r="C421" s="68"/>
      <c r="D421" s="68"/>
    </row>
    <row r="422" spans="1:4" s="67" customFormat="1">
      <c r="A422" s="68"/>
      <c r="B422" s="68"/>
      <c r="C422" s="68"/>
      <c r="D422" s="68"/>
    </row>
    <row r="423" spans="1:4" s="67" customFormat="1">
      <c r="A423" s="68"/>
      <c r="B423" s="68"/>
      <c r="C423" s="68"/>
      <c r="D423" s="68"/>
    </row>
    <row r="424" spans="1:4" s="67" customFormat="1">
      <c r="A424" s="68"/>
      <c r="B424" s="68"/>
      <c r="C424" s="68"/>
      <c r="D424" s="68"/>
    </row>
    <row r="425" spans="1:4" s="67" customFormat="1">
      <c r="A425" s="68"/>
      <c r="B425" s="68"/>
      <c r="C425" s="68"/>
      <c r="D425" s="68"/>
    </row>
    <row r="426" spans="1:4" s="67" customFormat="1">
      <c r="A426" s="68"/>
      <c r="B426" s="68"/>
      <c r="C426" s="68"/>
      <c r="D426" s="68"/>
    </row>
    <row r="427" spans="1:4" s="67" customFormat="1">
      <c r="A427" s="68"/>
      <c r="B427" s="68"/>
      <c r="C427" s="68"/>
      <c r="D427" s="68"/>
    </row>
    <row r="428" spans="1:4" s="67" customFormat="1">
      <c r="A428" s="68"/>
      <c r="B428" s="68"/>
      <c r="C428" s="68"/>
      <c r="D428" s="68"/>
    </row>
    <row r="429" spans="1:4" s="67" customFormat="1">
      <c r="A429" s="68"/>
      <c r="B429" s="68"/>
      <c r="C429" s="68"/>
      <c r="D429" s="68"/>
    </row>
    <row r="430" spans="1:4" s="67" customFormat="1">
      <c r="A430" s="68"/>
      <c r="B430" s="68"/>
      <c r="C430" s="68"/>
      <c r="D430" s="68"/>
    </row>
    <row r="431" spans="1:4" s="67" customFormat="1">
      <c r="A431" s="68"/>
      <c r="B431" s="68"/>
      <c r="C431" s="68"/>
      <c r="D431" s="68"/>
    </row>
    <row r="432" spans="1:4">
      <c r="A432" s="24"/>
      <c r="B432" s="24"/>
      <c r="C432" s="24"/>
      <c r="D432" s="24"/>
    </row>
    <row r="433" spans="1:4">
      <c r="A433" s="24"/>
      <c r="B433" s="24"/>
      <c r="C433" s="24"/>
      <c r="D433" s="24"/>
    </row>
    <row r="434" spans="1:4">
      <c r="A434" s="24"/>
      <c r="B434" s="24"/>
      <c r="C434" s="24"/>
      <c r="D434" s="24"/>
    </row>
    <row r="435" spans="1:4">
      <c r="A435" s="24"/>
      <c r="B435" s="24"/>
      <c r="C435" s="24"/>
      <c r="D435" s="24"/>
    </row>
    <row r="436" spans="1:4">
      <c r="A436" s="24"/>
      <c r="B436" s="24"/>
      <c r="C436" s="24"/>
      <c r="D436" s="24"/>
    </row>
    <row r="437" spans="1:4">
      <c r="A437" s="24"/>
      <c r="B437" s="24"/>
      <c r="C437" s="24"/>
      <c r="D437" s="24"/>
    </row>
    <row r="438" spans="1:4">
      <c r="A438" s="24"/>
      <c r="B438" s="24"/>
      <c r="C438" s="24"/>
      <c r="D438" s="24"/>
    </row>
    <row r="439" spans="1:4">
      <c r="A439" s="24"/>
      <c r="B439" s="24"/>
      <c r="C439" s="24"/>
      <c r="D439" s="24"/>
    </row>
    <row r="440" spans="1:4">
      <c r="A440" s="24"/>
      <c r="B440" s="24"/>
      <c r="C440" s="24"/>
      <c r="D440" s="24"/>
    </row>
    <row r="441" spans="1:4">
      <c r="A441" s="24"/>
      <c r="B441" s="24"/>
      <c r="C441" s="24"/>
      <c r="D441" s="24"/>
    </row>
    <row r="442" spans="1:4">
      <c r="A442" s="24"/>
      <c r="B442" s="24"/>
      <c r="C442" s="24"/>
      <c r="D442" s="24"/>
    </row>
    <row r="443" spans="1:4">
      <c r="A443" s="24"/>
      <c r="B443" s="24"/>
      <c r="C443" s="24"/>
      <c r="D443" s="24"/>
    </row>
    <row r="444" spans="1:4">
      <c r="A444" s="24"/>
      <c r="B444" s="24"/>
      <c r="C444" s="24"/>
      <c r="D444" s="24"/>
    </row>
    <row r="445" spans="1:4">
      <c r="A445" s="24"/>
      <c r="B445" s="24"/>
      <c r="C445" s="24"/>
      <c r="D445" s="24"/>
    </row>
    <row r="446" spans="1:4">
      <c r="A446" s="24"/>
      <c r="B446" s="24"/>
      <c r="C446" s="24"/>
      <c r="D446" s="24"/>
    </row>
    <row r="447" spans="1:4">
      <c r="A447" s="24"/>
      <c r="B447" s="24"/>
      <c r="C447" s="24"/>
      <c r="D447" s="24"/>
    </row>
    <row r="448" spans="1:4">
      <c r="A448" s="24"/>
      <c r="B448" s="24"/>
      <c r="C448" s="24"/>
      <c r="D448" s="24"/>
    </row>
    <row r="449" spans="1:4">
      <c r="A449" s="24"/>
      <c r="B449" s="24"/>
      <c r="C449" s="24"/>
      <c r="D449" s="24"/>
    </row>
    <row r="450" spans="1:4">
      <c r="A450" s="24"/>
      <c r="B450" s="24"/>
      <c r="C450" s="24"/>
      <c r="D450" s="24"/>
    </row>
    <row r="451" spans="1:4">
      <c r="A451" s="24"/>
      <c r="B451" s="24"/>
      <c r="C451" s="24"/>
      <c r="D451" s="24"/>
    </row>
    <row r="452" spans="1:4">
      <c r="A452" s="24"/>
      <c r="B452" s="24"/>
      <c r="C452" s="24"/>
      <c r="D452" s="24"/>
    </row>
    <row r="453" spans="1:4">
      <c r="A453" s="24"/>
      <c r="B453" s="24"/>
      <c r="C453" s="24"/>
      <c r="D453" s="24"/>
    </row>
    <row r="454" spans="1:4">
      <c r="A454" s="24"/>
      <c r="B454" s="24"/>
      <c r="C454" s="24"/>
      <c r="D454" s="24"/>
    </row>
    <row r="455" spans="1:4">
      <c r="A455" s="24"/>
      <c r="B455" s="24"/>
      <c r="C455" s="24"/>
      <c r="D455" s="24"/>
    </row>
    <row r="456" spans="1:4">
      <c r="A456" s="24"/>
      <c r="B456" s="24"/>
      <c r="C456" s="24"/>
      <c r="D456" s="24"/>
    </row>
    <row r="457" spans="1:4">
      <c r="A457" s="24"/>
      <c r="B457" s="24"/>
      <c r="C457" s="24"/>
      <c r="D457" s="24"/>
    </row>
    <row r="458" spans="1:4">
      <c r="A458" s="24"/>
      <c r="B458" s="24"/>
      <c r="C458" s="24"/>
      <c r="D458" s="24"/>
    </row>
    <row r="459" spans="1:4">
      <c r="A459" s="24"/>
      <c r="B459" s="24"/>
      <c r="C459" s="24"/>
      <c r="D459" s="24"/>
    </row>
    <row r="460" spans="1:4">
      <c r="A460" s="24"/>
      <c r="B460" s="24"/>
      <c r="C460" s="24"/>
      <c r="D460" s="24"/>
    </row>
    <row r="461" spans="1:4">
      <c r="A461" s="24"/>
      <c r="B461" s="24"/>
      <c r="C461" s="24"/>
      <c r="D461" s="24"/>
    </row>
    <row r="462" spans="1:4">
      <c r="A462" s="24"/>
      <c r="B462" s="24"/>
      <c r="C462" s="24"/>
      <c r="D462" s="24"/>
    </row>
    <row r="463" spans="1:4">
      <c r="A463" s="24"/>
      <c r="B463" s="24"/>
      <c r="C463" s="24"/>
      <c r="D463" s="24"/>
    </row>
    <row r="464" spans="1:4">
      <c r="A464" s="24"/>
      <c r="B464" s="24"/>
      <c r="C464" s="24"/>
      <c r="D464" s="24"/>
    </row>
    <row r="465" spans="1:4">
      <c r="A465" s="24"/>
      <c r="B465" s="24"/>
      <c r="C465" s="24"/>
      <c r="D465" s="24"/>
    </row>
    <row r="466" spans="1:4">
      <c r="A466" s="24"/>
      <c r="B466" s="24"/>
      <c r="C466" s="24"/>
      <c r="D466" s="24"/>
    </row>
    <row r="467" spans="1:4">
      <c r="A467" s="24"/>
      <c r="B467" s="24"/>
      <c r="C467" s="24"/>
      <c r="D467" s="24"/>
    </row>
    <row r="468" spans="1:4">
      <c r="A468" s="24"/>
      <c r="B468" s="24"/>
      <c r="C468" s="24"/>
      <c r="D468" s="24"/>
    </row>
    <row r="469" spans="1:4">
      <c r="A469" s="24"/>
      <c r="B469" s="24"/>
      <c r="C469" s="24"/>
      <c r="D469" s="24"/>
    </row>
    <row r="470" spans="1:4">
      <c r="A470" s="24"/>
      <c r="B470" s="24"/>
      <c r="C470" s="24"/>
      <c r="D470" s="24"/>
    </row>
    <row r="471" spans="1:4">
      <c r="A471" s="24"/>
      <c r="B471" s="24"/>
      <c r="C471" s="24"/>
      <c r="D471" s="24"/>
    </row>
    <row r="472" spans="1:4">
      <c r="A472" s="24"/>
      <c r="B472" s="24"/>
      <c r="C472" s="24"/>
      <c r="D472" s="24"/>
    </row>
    <row r="473" spans="1:4">
      <c r="A473" s="24"/>
      <c r="B473" s="24"/>
      <c r="C473" s="24"/>
      <c r="D473" s="24"/>
    </row>
    <row r="474" spans="1:4">
      <c r="A474" s="24"/>
      <c r="B474" s="24"/>
      <c r="C474" s="24"/>
      <c r="D474" s="24"/>
    </row>
    <row r="475" spans="1:4">
      <c r="A475" s="24"/>
      <c r="B475" s="24"/>
      <c r="C475" s="24"/>
      <c r="D475" s="24"/>
    </row>
    <row r="476" spans="1:4">
      <c r="A476" s="24"/>
      <c r="B476" s="24"/>
      <c r="C476" s="24"/>
      <c r="D476" s="24"/>
    </row>
    <row r="477" spans="1:4">
      <c r="A477" s="24"/>
      <c r="B477" s="24"/>
      <c r="C477" s="24"/>
      <c r="D477" s="24"/>
    </row>
    <row r="478" spans="1:4">
      <c r="A478" s="24"/>
      <c r="B478" s="24"/>
      <c r="C478" s="24"/>
      <c r="D478" s="24"/>
    </row>
    <row r="479" spans="1:4">
      <c r="A479" s="24"/>
      <c r="B479" s="24"/>
      <c r="C479" s="24"/>
      <c r="D479" s="24"/>
    </row>
    <row r="480" spans="1:4">
      <c r="A480" s="24"/>
      <c r="B480" s="24"/>
      <c r="C480" s="24"/>
      <c r="D480" s="24"/>
    </row>
    <row r="481" spans="1:4">
      <c r="A481" s="24"/>
      <c r="B481" s="24"/>
      <c r="C481" s="24"/>
      <c r="D481" s="24"/>
    </row>
    <row r="482" spans="1:4">
      <c r="A482" s="24"/>
      <c r="B482" s="24"/>
      <c r="C482" s="24"/>
      <c r="D482" s="24"/>
    </row>
    <row r="483" spans="1:4">
      <c r="A483" s="24"/>
      <c r="B483" s="24"/>
      <c r="C483" s="24"/>
      <c r="D483" s="24"/>
    </row>
    <row r="484" spans="1:4">
      <c r="A484" s="24"/>
      <c r="B484" s="24"/>
      <c r="C484" s="24"/>
      <c r="D484" s="24"/>
    </row>
    <row r="485" spans="1:4">
      <c r="A485" s="24"/>
      <c r="B485" s="24"/>
      <c r="C485" s="24"/>
      <c r="D485" s="24"/>
    </row>
    <row r="486" spans="1:4">
      <c r="A486" s="24"/>
      <c r="B486" s="24"/>
      <c r="C486" s="24"/>
      <c r="D486" s="24"/>
    </row>
    <row r="487" spans="1:4">
      <c r="A487" s="24"/>
      <c r="B487" s="24"/>
      <c r="C487" s="24"/>
      <c r="D487" s="24"/>
    </row>
    <row r="488" spans="1:4">
      <c r="A488" s="24"/>
      <c r="B488" s="24"/>
      <c r="C488" s="24"/>
      <c r="D488" s="24"/>
    </row>
    <row r="489" spans="1:4">
      <c r="A489" s="24"/>
      <c r="B489" s="24"/>
      <c r="C489" s="24"/>
      <c r="D489" s="24"/>
    </row>
    <row r="490" spans="1:4">
      <c r="A490" s="24"/>
      <c r="B490" s="24"/>
      <c r="C490" s="24"/>
      <c r="D490" s="24"/>
    </row>
    <row r="491" spans="1:4">
      <c r="A491" s="24"/>
      <c r="B491" s="24"/>
      <c r="C491" s="24"/>
      <c r="D491" s="24"/>
    </row>
    <row r="492" spans="1:4">
      <c r="A492" s="24"/>
      <c r="B492" s="24"/>
      <c r="C492" s="24"/>
      <c r="D492" s="24"/>
    </row>
    <row r="493" spans="1:4">
      <c r="A493" s="24"/>
      <c r="B493" s="24"/>
      <c r="C493" s="24"/>
      <c r="D493" s="24"/>
    </row>
    <row r="494" spans="1:4">
      <c r="A494" s="24"/>
      <c r="B494" s="24"/>
      <c r="C494" s="24"/>
      <c r="D494" s="24"/>
    </row>
    <row r="495" spans="1:4">
      <c r="A495" s="24"/>
      <c r="B495" s="24"/>
      <c r="C495" s="24"/>
      <c r="D495" s="24"/>
    </row>
    <row r="496" spans="1:4">
      <c r="A496" s="24"/>
      <c r="B496" s="24"/>
      <c r="C496" s="24"/>
      <c r="D496" s="24"/>
    </row>
    <row r="497" spans="1:4">
      <c r="A497" s="24"/>
      <c r="B497" s="24"/>
      <c r="C497" s="24"/>
      <c r="D497" s="24"/>
    </row>
    <row r="498" spans="1:4">
      <c r="A498" s="24"/>
      <c r="B498" s="24"/>
      <c r="C498" s="24"/>
      <c r="D498" s="24"/>
    </row>
    <row r="499" spans="1:4">
      <c r="A499" s="24"/>
      <c r="B499" s="24"/>
      <c r="C499" s="24"/>
      <c r="D499" s="24"/>
    </row>
    <row r="500" spans="1:4">
      <c r="A500" s="24"/>
      <c r="B500" s="24"/>
      <c r="C500" s="24"/>
      <c r="D500" s="24"/>
    </row>
    <row r="501" spans="1:4">
      <c r="A501" s="24"/>
      <c r="B501" s="24"/>
      <c r="C501" s="24"/>
      <c r="D501" s="24"/>
    </row>
    <row r="502" spans="1:4">
      <c r="A502" s="24"/>
      <c r="B502" s="24"/>
      <c r="C502" s="24"/>
      <c r="D502" s="24"/>
    </row>
    <row r="503" spans="1:4">
      <c r="A503" s="24"/>
      <c r="B503" s="24"/>
      <c r="C503" s="24"/>
      <c r="D503" s="24"/>
    </row>
    <row r="504" spans="1:4">
      <c r="A504" s="24"/>
      <c r="B504" s="24"/>
      <c r="C504" s="24"/>
      <c r="D504" s="24"/>
    </row>
    <row r="505" spans="1:4">
      <c r="A505" s="24"/>
      <c r="B505" s="24"/>
      <c r="C505" s="24"/>
      <c r="D505" s="24"/>
    </row>
    <row r="506" spans="1:4">
      <c r="A506" s="24"/>
      <c r="B506" s="24"/>
      <c r="C506" s="24"/>
      <c r="D506" s="24"/>
    </row>
    <row r="507" spans="1:4">
      <c r="A507" s="24"/>
      <c r="B507" s="24"/>
      <c r="C507" s="24"/>
      <c r="D507" s="24"/>
    </row>
    <row r="508" spans="1:4">
      <c r="A508" s="24"/>
      <c r="B508" s="24"/>
      <c r="C508" s="24"/>
      <c r="D508" s="24"/>
    </row>
    <row r="509" spans="1:4">
      <c r="A509" s="24"/>
      <c r="B509" s="24"/>
      <c r="C509" s="24"/>
      <c r="D509" s="24"/>
    </row>
    <row r="510" spans="1:4">
      <c r="A510" s="24"/>
      <c r="B510" s="24"/>
      <c r="C510" s="24"/>
      <c r="D510" s="24"/>
    </row>
    <row r="511" spans="1:4">
      <c r="A511" s="24"/>
      <c r="B511" s="24"/>
      <c r="C511" s="24"/>
      <c r="D511" s="24"/>
    </row>
    <row r="512" spans="1:4">
      <c r="A512" s="24"/>
      <c r="B512" s="24"/>
      <c r="C512" s="24"/>
      <c r="D512" s="24"/>
    </row>
    <row r="513" spans="1:4">
      <c r="A513" s="24"/>
      <c r="B513" s="24"/>
      <c r="C513" s="24"/>
      <c r="D513" s="24"/>
    </row>
    <row r="514" spans="1:4">
      <c r="A514" s="24"/>
      <c r="B514" s="24"/>
      <c r="C514" s="24"/>
      <c r="D514" s="24"/>
    </row>
    <row r="515" spans="1:4">
      <c r="A515" s="24"/>
      <c r="B515" s="24"/>
      <c r="C515" s="24"/>
      <c r="D515" s="24"/>
    </row>
    <row r="516" spans="1:4">
      <c r="A516" s="24"/>
      <c r="B516" s="24"/>
      <c r="C516" s="24"/>
      <c r="D516" s="24"/>
    </row>
    <row r="517" spans="1:4">
      <c r="A517" s="24"/>
      <c r="B517" s="24"/>
      <c r="C517" s="24"/>
      <c r="D517" s="24"/>
    </row>
    <row r="518" spans="1:4">
      <c r="A518" s="24"/>
      <c r="B518" s="24"/>
      <c r="C518" s="24"/>
      <c r="D518" s="24"/>
    </row>
    <row r="519" spans="1:4">
      <c r="A519" s="24"/>
      <c r="B519" s="24"/>
      <c r="C519" s="24"/>
      <c r="D519" s="24"/>
    </row>
    <row r="520" spans="1:4">
      <c r="A520" s="24"/>
      <c r="B520" s="24"/>
      <c r="C520" s="24"/>
      <c r="D520" s="24"/>
    </row>
    <row r="521" spans="1:4">
      <c r="A521" s="24"/>
      <c r="B521" s="24"/>
      <c r="C521" s="24"/>
      <c r="D521" s="24"/>
    </row>
    <row r="522" spans="1:4">
      <c r="A522" s="24"/>
      <c r="B522" s="24"/>
      <c r="C522" s="24"/>
      <c r="D522" s="24"/>
    </row>
    <row r="523" spans="1:4">
      <c r="A523" s="24"/>
      <c r="B523" s="24"/>
      <c r="C523" s="24"/>
      <c r="D523" s="24"/>
    </row>
    <row r="524" spans="1:4">
      <c r="A524" s="24"/>
      <c r="B524" s="24"/>
      <c r="C524" s="24"/>
      <c r="D524" s="24"/>
    </row>
    <row r="525" spans="1:4">
      <c r="A525" s="24"/>
      <c r="B525" s="24"/>
      <c r="C525" s="24"/>
      <c r="D525" s="24"/>
    </row>
    <row r="526" spans="1:4">
      <c r="A526" s="24"/>
      <c r="B526" s="24"/>
      <c r="C526" s="24"/>
      <c r="D526" s="24"/>
    </row>
    <row r="527" spans="1:4">
      <c r="A527" s="24"/>
      <c r="B527" s="24"/>
      <c r="C527" s="24"/>
      <c r="D527" s="24"/>
    </row>
    <row r="528" spans="1:4">
      <c r="A528" s="24"/>
      <c r="B528" s="24"/>
      <c r="C528" s="24"/>
      <c r="D528" s="24"/>
    </row>
    <row r="529" spans="1:4">
      <c r="A529" s="24"/>
      <c r="B529" s="24"/>
      <c r="C529" s="24"/>
      <c r="D529" s="24"/>
    </row>
    <row r="530" spans="1:4">
      <c r="A530" s="24"/>
      <c r="B530" s="24"/>
      <c r="C530" s="24"/>
      <c r="D530" s="24"/>
    </row>
    <row r="531" spans="1:4">
      <c r="A531" s="24"/>
      <c r="B531" s="24"/>
      <c r="C531" s="24"/>
      <c r="D531" s="24"/>
    </row>
    <row r="532" spans="1:4">
      <c r="A532" s="24"/>
      <c r="B532" s="24"/>
      <c r="C532" s="24"/>
      <c r="D532" s="24"/>
    </row>
    <row r="533" spans="1:4">
      <c r="A533" s="24"/>
      <c r="B533" s="24"/>
      <c r="C533" s="24"/>
      <c r="D533" s="24"/>
    </row>
    <row r="534" spans="1:4">
      <c r="A534" s="24"/>
      <c r="B534" s="24"/>
      <c r="C534" s="24"/>
      <c r="D534" s="24"/>
    </row>
    <row r="535" spans="1:4">
      <c r="A535" s="24"/>
      <c r="B535" s="24"/>
      <c r="C535" s="24"/>
      <c r="D535" s="24"/>
    </row>
    <row r="536" spans="1:4">
      <c r="A536" s="24"/>
      <c r="B536" s="24"/>
      <c r="C536" s="24"/>
      <c r="D536" s="24"/>
    </row>
    <row r="537" spans="1:4">
      <c r="A537" s="24"/>
      <c r="B537" s="24"/>
      <c r="C537" s="24"/>
      <c r="D537" s="24"/>
    </row>
    <row r="538" spans="1:4">
      <c r="A538" s="24"/>
      <c r="B538" s="24"/>
      <c r="C538" s="24"/>
      <c r="D538" s="24"/>
    </row>
    <row r="539" spans="1:4">
      <c r="A539" s="24"/>
      <c r="B539" s="24"/>
      <c r="C539" s="24"/>
      <c r="D539" s="24"/>
    </row>
    <row r="540" spans="1:4">
      <c r="A540" s="24"/>
      <c r="B540" s="24"/>
      <c r="C540" s="24"/>
      <c r="D540" s="24"/>
    </row>
    <row r="541" spans="1:4">
      <c r="A541" s="24"/>
      <c r="B541" s="24"/>
      <c r="C541" s="24"/>
      <c r="D541" s="24"/>
    </row>
    <row r="542" spans="1:4">
      <c r="A542" s="24"/>
      <c r="B542" s="24"/>
      <c r="C542" s="24"/>
      <c r="D542" s="24"/>
    </row>
    <row r="543" spans="1:4">
      <c r="A543" s="24"/>
      <c r="B543" s="24"/>
      <c r="C543" s="24"/>
      <c r="D543" s="24"/>
    </row>
    <row r="544" spans="1:4">
      <c r="A544" s="24"/>
      <c r="B544" s="24"/>
      <c r="C544" s="24"/>
      <c r="D544" s="24"/>
    </row>
    <row r="545" spans="1:4">
      <c r="A545" s="24"/>
      <c r="B545" s="24"/>
      <c r="C545" s="24"/>
      <c r="D545" s="24"/>
    </row>
    <row r="546" spans="1:4">
      <c r="A546" s="24"/>
      <c r="B546" s="24"/>
      <c r="C546" s="24"/>
      <c r="D546" s="24"/>
    </row>
    <row r="547" spans="1:4">
      <c r="A547" s="24"/>
      <c r="B547" s="24"/>
      <c r="C547" s="24"/>
      <c r="D547" s="24"/>
    </row>
    <row r="548" spans="1:4">
      <c r="A548" s="24"/>
      <c r="B548" s="24"/>
      <c r="C548" s="24"/>
      <c r="D548" s="24"/>
    </row>
    <row r="549" spans="1:4">
      <c r="A549" s="24"/>
      <c r="B549" s="24"/>
      <c r="C549" s="24"/>
      <c r="D549" s="24"/>
    </row>
    <row r="550" spans="1:4">
      <c r="A550" s="24"/>
      <c r="B550" s="24"/>
      <c r="C550" s="24"/>
      <c r="D550" s="24"/>
    </row>
    <row r="551" spans="1:4">
      <c r="A551" s="24"/>
      <c r="B551" s="24"/>
      <c r="C551" s="24"/>
      <c r="D551" s="24"/>
    </row>
    <row r="552" spans="1:4">
      <c r="A552" s="24"/>
      <c r="B552" s="24"/>
      <c r="C552" s="24"/>
      <c r="D552" s="24"/>
    </row>
    <row r="553" spans="1:4">
      <c r="A553" s="24"/>
      <c r="B553" s="24"/>
      <c r="C553" s="24"/>
      <c r="D553" s="24"/>
    </row>
    <row r="554" spans="1:4">
      <c r="A554" s="24"/>
      <c r="B554" s="24"/>
      <c r="C554" s="24"/>
      <c r="D554" s="24"/>
    </row>
    <row r="555" spans="1:4">
      <c r="A555" s="24"/>
      <c r="B555" s="24"/>
      <c r="C555" s="24"/>
      <c r="D555" s="24"/>
    </row>
    <row r="556" spans="1:4">
      <c r="A556" s="24"/>
      <c r="B556" s="24"/>
      <c r="C556" s="24"/>
      <c r="D556" s="24"/>
    </row>
    <row r="557" spans="1:4">
      <c r="A557" s="24"/>
      <c r="B557" s="24"/>
      <c r="C557" s="24"/>
      <c r="D557" s="24"/>
    </row>
    <row r="558" spans="1:4">
      <c r="A558" s="24"/>
      <c r="B558" s="24"/>
      <c r="C558" s="24"/>
      <c r="D558" s="24"/>
    </row>
    <row r="559" spans="1:4">
      <c r="A559" s="24"/>
      <c r="B559" s="24"/>
      <c r="C559" s="24"/>
      <c r="D559" s="24"/>
    </row>
    <row r="560" spans="1:4">
      <c r="A560" s="24"/>
      <c r="B560" s="24"/>
      <c r="C560" s="24"/>
      <c r="D560" s="24"/>
    </row>
    <row r="561" spans="1:4">
      <c r="A561" s="24"/>
      <c r="B561" s="24"/>
      <c r="C561" s="24"/>
      <c r="D561" s="24"/>
    </row>
    <row r="562" spans="1:4">
      <c r="A562" s="24"/>
      <c r="B562" s="24"/>
      <c r="C562" s="24"/>
      <c r="D562" s="24"/>
    </row>
    <row r="563" spans="1:4">
      <c r="A563" s="24"/>
      <c r="B563" s="24"/>
      <c r="C563" s="24"/>
      <c r="D563" s="24"/>
    </row>
    <row r="564" spans="1:4">
      <c r="A564" s="24"/>
      <c r="B564" s="24"/>
      <c r="C564" s="24"/>
      <c r="D564" s="24"/>
    </row>
    <row r="565" spans="1:4">
      <c r="A565" s="24"/>
      <c r="B565" s="24"/>
      <c r="C565" s="24"/>
      <c r="D565" s="24"/>
    </row>
    <row r="566" spans="1:4">
      <c r="A566" s="24"/>
      <c r="B566" s="24"/>
      <c r="C566" s="24"/>
      <c r="D566" s="24"/>
    </row>
    <row r="567" spans="1:4">
      <c r="A567" s="24"/>
      <c r="B567" s="24"/>
      <c r="C567" s="24"/>
      <c r="D567" s="24"/>
    </row>
    <row r="568" spans="1:4">
      <c r="A568" s="24"/>
      <c r="B568" s="24"/>
      <c r="C568" s="24"/>
      <c r="D568" s="24"/>
    </row>
    <row r="569" spans="1:4">
      <c r="A569" s="24"/>
      <c r="B569" s="24"/>
      <c r="C569" s="24"/>
      <c r="D569" s="24"/>
    </row>
    <row r="570" spans="1:4">
      <c r="A570" s="24"/>
      <c r="B570" s="24"/>
      <c r="C570" s="24"/>
      <c r="D570" s="24"/>
    </row>
    <row r="571" spans="1:4">
      <c r="A571" s="24"/>
      <c r="B571" s="24"/>
      <c r="C571" s="24"/>
      <c r="D571" s="24"/>
    </row>
    <row r="572" spans="1:4">
      <c r="A572" s="24"/>
      <c r="B572" s="24"/>
      <c r="C572" s="24"/>
      <c r="D572" s="24"/>
    </row>
    <row r="573" spans="1:4">
      <c r="A573" s="24"/>
      <c r="B573" s="24"/>
      <c r="C573" s="24"/>
      <c r="D573" s="24"/>
    </row>
    <row r="574" spans="1:4">
      <c r="A574" s="24"/>
      <c r="B574" s="24"/>
      <c r="C574" s="24"/>
      <c r="D574" s="24"/>
    </row>
    <row r="575" spans="1:4">
      <c r="A575" s="24"/>
      <c r="B575" s="24"/>
      <c r="C575" s="24"/>
      <c r="D575" s="24"/>
    </row>
    <row r="576" spans="1:4">
      <c r="A576" s="24"/>
      <c r="B576" s="24"/>
      <c r="C576" s="24"/>
      <c r="D576" s="24"/>
    </row>
    <row r="577" spans="1:4">
      <c r="A577" s="24"/>
      <c r="B577" s="24"/>
      <c r="C577" s="24"/>
      <c r="D577" s="24"/>
    </row>
    <row r="578" spans="1:4">
      <c r="A578" s="24"/>
      <c r="B578" s="24"/>
      <c r="C578" s="24"/>
      <c r="D578" s="24"/>
    </row>
    <row r="579" spans="1:4">
      <c r="A579" s="24"/>
      <c r="B579" s="24"/>
      <c r="C579" s="24"/>
      <c r="D579" s="24"/>
    </row>
    <row r="580" spans="1:4">
      <c r="A580" s="24"/>
      <c r="B580" s="24"/>
      <c r="C580" s="24"/>
      <c r="D580" s="24"/>
    </row>
    <row r="581" spans="1:4">
      <c r="A581" s="24"/>
      <c r="B581" s="24"/>
      <c r="C581" s="24"/>
      <c r="D581" s="24"/>
    </row>
    <row r="582" spans="1:4">
      <c r="A582" s="24"/>
      <c r="B582" s="24"/>
      <c r="C582" s="24"/>
      <c r="D582" s="24"/>
    </row>
    <row r="583" spans="1:4">
      <c r="A583" s="24"/>
      <c r="B583" s="24"/>
      <c r="C583" s="24"/>
      <c r="D583" s="24"/>
    </row>
    <row r="584" spans="1:4">
      <c r="A584" s="24"/>
      <c r="B584" s="24"/>
      <c r="C584" s="24"/>
      <c r="D584" s="24"/>
    </row>
    <row r="585" spans="1:4">
      <c r="A585" s="24"/>
      <c r="B585" s="24"/>
      <c r="C585" s="24"/>
      <c r="D585" s="24"/>
    </row>
    <row r="586" spans="1:4">
      <c r="A586" s="24"/>
      <c r="B586" s="24"/>
      <c r="C586" s="24"/>
      <c r="D586" s="24"/>
    </row>
    <row r="587" spans="1:4">
      <c r="A587" s="24"/>
      <c r="B587" s="24"/>
      <c r="C587" s="24"/>
      <c r="D587" s="24"/>
    </row>
    <row r="588" spans="1:4">
      <c r="A588" s="24"/>
      <c r="B588" s="24"/>
      <c r="C588" s="24"/>
      <c r="D588" s="24"/>
    </row>
    <row r="589" spans="1:4">
      <c r="A589" s="24"/>
      <c r="B589" s="24"/>
      <c r="C589" s="24"/>
      <c r="D589" s="24"/>
    </row>
    <row r="590" spans="1:4">
      <c r="A590" s="24"/>
      <c r="B590" s="24"/>
      <c r="C590" s="24"/>
      <c r="D590" s="24"/>
    </row>
    <row r="591" spans="1:4">
      <c r="A591" s="24"/>
      <c r="B591" s="24"/>
      <c r="C591" s="24"/>
      <c r="D591" s="24"/>
    </row>
    <row r="592" spans="1:4">
      <c r="A592" s="24"/>
      <c r="B592" s="24"/>
      <c r="C592" s="24"/>
      <c r="D592" s="24"/>
    </row>
    <row r="593" spans="1:4">
      <c r="A593" s="24"/>
      <c r="B593" s="24"/>
      <c r="C593" s="24"/>
      <c r="D593" s="24"/>
    </row>
    <row r="594" spans="1:4">
      <c r="A594" s="24"/>
      <c r="B594" s="24"/>
      <c r="C594" s="24"/>
      <c r="D594" s="24"/>
    </row>
    <row r="595" spans="1:4">
      <c r="A595" s="24"/>
      <c r="B595" s="24"/>
      <c r="C595" s="24"/>
      <c r="D595" s="24"/>
    </row>
    <row r="596" spans="1:4">
      <c r="A596" s="24"/>
      <c r="B596" s="24"/>
      <c r="C596" s="24"/>
      <c r="D596" s="24"/>
    </row>
    <row r="597" spans="1:4">
      <c r="A597" s="24"/>
      <c r="B597" s="24"/>
      <c r="C597" s="24"/>
      <c r="D597" s="24"/>
    </row>
    <row r="598" spans="1:4">
      <c r="A598" s="24"/>
      <c r="B598" s="24"/>
      <c r="C598" s="24"/>
      <c r="D598" s="24"/>
    </row>
    <row r="599" spans="1:4">
      <c r="A599" s="24"/>
      <c r="B599" s="24"/>
      <c r="C599" s="24"/>
      <c r="D599" s="24"/>
    </row>
    <row r="600" spans="1:4">
      <c r="A600" s="24"/>
      <c r="B600" s="24"/>
      <c r="C600" s="24"/>
      <c r="D600" s="24"/>
    </row>
    <row r="601" spans="1:4">
      <c r="A601" s="24"/>
      <c r="B601" s="24"/>
      <c r="C601" s="24"/>
      <c r="D601" s="24"/>
    </row>
    <row r="602" spans="1:4">
      <c r="A602" s="24"/>
      <c r="B602" s="24"/>
      <c r="C602" s="24"/>
      <c r="D602" s="24"/>
    </row>
    <row r="603" spans="1:4">
      <c r="A603" s="24"/>
      <c r="B603" s="24"/>
      <c r="C603" s="24"/>
      <c r="D603" s="24"/>
    </row>
    <row r="604" spans="1:4">
      <c r="A604" s="24"/>
      <c r="B604" s="24"/>
      <c r="C604" s="24"/>
      <c r="D604" s="24"/>
    </row>
    <row r="605" spans="1:4">
      <c r="A605" s="24"/>
      <c r="B605" s="24"/>
      <c r="C605" s="24"/>
      <c r="D605" s="24"/>
    </row>
    <row r="606" spans="1:4">
      <c r="A606" s="24"/>
      <c r="B606" s="24"/>
      <c r="C606" s="24"/>
      <c r="D606" s="24"/>
    </row>
    <row r="607" spans="1:4">
      <c r="A607" s="24"/>
      <c r="B607" s="24"/>
      <c r="C607" s="24"/>
      <c r="D607" s="24"/>
    </row>
    <row r="608" spans="1:4">
      <c r="A608" s="24"/>
      <c r="B608" s="24"/>
      <c r="C608" s="24"/>
      <c r="D608" s="24"/>
    </row>
    <row r="609" spans="1:4">
      <c r="A609" s="24"/>
      <c r="B609" s="24"/>
      <c r="C609" s="24"/>
      <c r="D609" s="24"/>
    </row>
    <row r="610" spans="1:4">
      <c r="A610" s="24"/>
      <c r="B610" s="24"/>
      <c r="C610" s="24"/>
      <c r="D610" s="24"/>
    </row>
    <row r="611" spans="1:4">
      <c r="A611" s="24"/>
      <c r="B611" s="24"/>
      <c r="C611" s="24"/>
      <c r="D611" s="24"/>
    </row>
    <row r="612" spans="1:4">
      <c r="A612" s="24"/>
      <c r="B612" s="24"/>
      <c r="C612" s="24"/>
      <c r="D612" s="24"/>
    </row>
    <row r="613" spans="1:4">
      <c r="A613" s="24"/>
      <c r="B613" s="24"/>
      <c r="C613" s="24"/>
      <c r="D613" s="24"/>
    </row>
    <row r="614" spans="1:4">
      <c r="A614" s="24"/>
      <c r="B614" s="24"/>
      <c r="C614" s="24"/>
      <c r="D614" s="24"/>
    </row>
    <row r="615" spans="1:4">
      <c r="A615" s="24"/>
      <c r="B615" s="24"/>
      <c r="C615" s="24"/>
      <c r="D615" s="24"/>
    </row>
    <row r="616" spans="1:4">
      <c r="A616" s="24"/>
      <c r="B616" s="24"/>
      <c r="C616" s="24"/>
      <c r="D616" s="24"/>
    </row>
    <row r="617" spans="1:4">
      <c r="A617" s="24"/>
      <c r="B617" s="24"/>
      <c r="C617" s="24"/>
      <c r="D617" s="24"/>
    </row>
    <row r="618" spans="1:4">
      <c r="A618" s="24"/>
      <c r="B618" s="24"/>
      <c r="C618" s="24"/>
      <c r="D618" s="24"/>
    </row>
    <row r="619" spans="1:4">
      <c r="A619" s="24"/>
      <c r="B619" s="24"/>
      <c r="C619" s="24"/>
      <c r="D619" s="24"/>
    </row>
    <row r="620" spans="1:4">
      <c r="A620" s="24"/>
      <c r="B620" s="24"/>
      <c r="C620" s="24"/>
      <c r="D620" s="24"/>
    </row>
    <row r="621" spans="1:4">
      <c r="A621" s="24"/>
      <c r="B621" s="24"/>
      <c r="C621" s="24"/>
      <c r="D621" s="24"/>
    </row>
    <row r="622" spans="1:4">
      <c r="A622" s="24"/>
      <c r="B622" s="24"/>
      <c r="C622" s="24"/>
      <c r="D622" s="24"/>
    </row>
    <row r="623" spans="1:4">
      <c r="A623" s="24"/>
      <c r="B623" s="24"/>
      <c r="C623" s="24"/>
      <c r="D623" s="24"/>
    </row>
    <row r="624" spans="1:4">
      <c r="A624" s="24"/>
      <c r="B624" s="24"/>
      <c r="C624" s="24"/>
      <c r="D624" s="24"/>
    </row>
    <row r="625" spans="1:4">
      <c r="A625" s="24"/>
      <c r="B625" s="24"/>
      <c r="C625" s="24"/>
      <c r="D625" s="24"/>
    </row>
    <row r="626" spans="1:4">
      <c r="A626" s="24"/>
      <c r="B626" s="24"/>
      <c r="C626" s="24"/>
      <c r="D626" s="24"/>
    </row>
    <row r="627" spans="1:4">
      <c r="A627" s="24"/>
      <c r="B627" s="24"/>
      <c r="C627" s="24"/>
      <c r="D627" s="24"/>
    </row>
    <row r="628" spans="1:4">
      <c r="A628" s="24"/>
      <c r="B628" s="24"/>
      <c r="C628" s="24"/>
      <c r="D628" s="24"/>
    </row>
    <row r="629" spans="1:4">
      <c r="A629" s="24"/>
      <c r="B629" s="24"/>
      <c r="C629" s="24"/>
      <c r="D629" s="24"/>
    </row>
    <row r="630" spans="1:4">
      <c r="A630" s="24"/>
      <c r="B630" s="24"/>
      <c r="C630" s="24"/>
      <c r="D630" s="24"/>
    </row>
    <row r="631" spans="1:4">
      <c r="A631" s="24"/>
      <c r="B631" s="24"/>
      <c r="C631" s="24"/>
      <c r="D631" s="24"/>
    </row>
    <row r="632" spans="1:4">
      <c r="A632" s="24"/>
      <c r="B632" s="24"/>
      <c r="C632" s="24"/>
      <c r="D632" s="24"/>
    </row>
    <row r="633" spans="1:4">
      <c r="A633" s="24"/>
      <c r="B633" s="24"/>
      <c r="C633" s="24"/>
      <c r="D633" s="24"/>
    </row>
    <row r="634" spans="1:4">
      <c r="A634" s="24"/>
      <c r="B634" s="24"/>
      <c r="C634" s="24"/>
      <c r="D634" s="24"/>
    </row>
    <row r="635" spans="1:4">
      <c r="A635" s="24"/>
      <c r="B635" s="24"/>
      <c r="C635" s="24"/>
      <c r="D635" s="24"/>
    </row>
    <row r="636" spans="1:4">
      <c r="A636" s="24"/>
      <c r="B636" s="24"/>
      <c r="C636" s="24"/>
      <c r="D636" s="24"/>
    </row>
    <row r="637" spans="1:4">
      <c r="A637" s="24"/>
      <c r="B637" s="24"/>
      <c r="C637" s="24"/>
      <c r="D637" s="24"/>
    </row>
    <row r="638" spans="1:4">
      <c r="A638" s="24"/>
      <c r="B638" s="24"/>
      <c r="C638" s="24"/>
      <c r="D638" s="24"/>
    </row>
    <row r="639" spans="1:4">
      <c r="A639" s="24"/>
      <c r="B639" s="24"/>
      <c r="C639" s="24"/>
      <c r="D639" s="24"/>
    </row>
    <row r="640" spans="1:4">
      <c r="A640" s="24"/>
      <c r="B640" s="24"/>
      <c r="C640" s="24"/>
      <c r="D640" s="24"/>
    </row>
    <row r="641" spans="1:4">
      <c r="A641" s="24"/>
      <c r="B641" s="24"/>
      <c r="C641" s="24"/>
      <c r="D641" s="24"/>
    </row>
    <row r="642" spans="1:4">
      <c r="A642" s="24"/>
      <c r="B642" s="24"/>
      <c r="C642" s="24"/>
      <c r="D642" s="24"/>
    </row>
    <row r="643" spans="1:4">
      <c r="A643" s="24"/>
      <c r="B643" s="24"/>
      <c r="C643" s="24"/>
      <c r="D643" s="24"/>
    </row>
    <row r="644" spans="1:4">
      <c r="A644" s="24"/>
      <c r="B644" s="24"/>
      <c r="C644" s="24"/>
      <c r="D644" s="24"/>
    </row>
    <row r="645" spans="1:4">
      <c r="A645" s="24"/>
      <c r="B645" s="24"/>
      <c r="C645" s="24"/>
      <c r="D645" s="24"/>
    </row>
    <row r="646" spans="1:4">
      <c r="A646" s="24"/>
      <c r="B646" s="24"/>
      <c r="C646" s="24"/>
      <c r="D646" s="24"/>
    </row>
    <row r="647" spans="1:4">
      <c r="A647" s="24"/>
      <c r="B647" s="24"/>
      <c r="C647" s="24"/>
      <c r="D647" s="24"/>
    </row>
    <row r="648" spans="1:4">
      <c r="A648" s="24"/>
      <c r="B648" s="24"/>
      <c r="C648" s="24"/>
      <c r="D648" s="24"/>
    </row>
    <row r="649" spans="1:4">
      <c r="A649" s="24"/>
      <c r="B649" s="24"/>
      <c r="C649" s="24"/>
      <c r="D649" s="24"/>
    </row>
    <row r="650" spans="1:4">
      <c r="A650" s="24"/>
      <c r="B650" s="24"/>
      <c r="C650" s="24"/>
      <c r="D650" s="24"/>
    </row>
    <row r="651" spans="1:4">
      <c r="A651" s="24"/>
      <c r="B651" s="24"/>
      <c r="C651" s="24"/>
      <c r="D651" s="24"/>
    </row>
    <row r="652" spans="1:4">
      <c r="A652" s="24"/>
      <c r="B652" s="24"/>
      <c r="C652" s="24"/>
      <c r="D652" s="24"/>
    </row>
    <row r="653" spans="1:4">
      <c r="A653" s="24"/>
      <c r="B653" s="24"/>
      <c r="C653" s="24"/>
      <c r="D653" s="24"/>
    </row>
    <row r="654" spans="1:4">
      <c r="A654" s="24"/>
      <c r="B654" s="24"/>
      <c r="C654" s="24"/>
      <c r="D654" s="24"/>
    </row>
    <row r="655" spans="1:4">
      <c r="A655" s="24"/>
      <c r="B655" s="24"/>
      <c r="C655" s="24"/>
      <c r="D655" s="24"/>
    </row>
    <row r="656" spans="1:4">
      <c r="A656" s="24"/>
      <c r="B656" s="24"/>
      <c r="C656" s="24"/>
      <c r="D656" s="24"/>
    </row>
    <row r="657" spans="1:4">
      <c r="A657" s="24"/>
      <c r="B657" s="24"/>
      <c r="C657" s="24"/>
      <c r="D657" s="24"/>
    </row>
    <row r="658" spans="1:4">
      <c r="A658" s="24"/>
      <c r="B658" s="24"/>
      <c r="C658" s="24"/>
      <c r="D658" s="24"/>
    </row>
    <row r="659" spans="1:4">
      <c r="A659" s="24"/>
      <c r="B659" s="24"/>
      <c r="C659" s="24"/>
      <c r="D659" s="24"/>
    </row>
    <row r="660" spans="1:4">
      <c r="A660" s="24"/>
      <c r="B660" s="24"/>
      <c r="C660" s="24"/>
      <c r="D660" s="24"/>
    </row>
    <row r="661" spans="1:4">
      <c r="A661" s="24"/>
      <c r="B661" s="24"/>
      <c r="C661" s="24"/>
      <c r="D661" s="24"/>
    </row>
    <row r="662" spans="1:4">
      <c r="A662" s="24"/>
      <c r="B662" s="24"/>
      <c r="C662" s="24"/>
      <c r="D662" s="24"/>
    </row>
    <row r="663" spans="1:4">
      <c r="A663" s="24"/>
      <c r="B663" s="24"/>
      <c r="C663" s="24"/>
      <c r="D663" s="24"/>
    </row>
    <row r="664" spans="1:4">
      <c r="A664" s="24"/>
      <c r="B664" s="24"/>
      <c r="C664" s="24"/>
      <c r="D664" s="24"/>
    </row>
    <row r="665" spans="1:4">
      <c r="A665" s="24"/>
      <c r="B665" s="24"/>
      <c r="C665" s="24"/>
      <c r="D665" s="24"/>
    </row>
    <row r="666" spans="1:4">
      <c r="A666" s="24"/>
      <c r="B666" s="24"/>
      <c r="C666" s="24"/>
      <c r="D666" s="24"/>
    </row>
    <row r="667" spans="1:4">
      <c r="A667" s="24"/>
      <c r="B667" s="24"/>
      <c r="C667" s="24"/>
      <c r="D667" s="24"/>
    </row>
    <row r="668" spans="1:4">
      <c r="A668" s="24"/>
      <c r="B668" s="24"/>
      <c r="C668" s="24"/>
      <c r="D668" s="24"/>
    </row>
    <row r="669" spans="1:4">
      <c r="A669" s="24"/>
      <c r="B669" s="24"/>
      <c r="C669" s="24"/>
      <c r="D669" s="24"/>
    </row>
    <row r="670" spans="1:4">
      <c r="A670" s="24"/>
      <c r="B670" s="24"/>
      <c r="C670" s="24"/>
      <c r="D670" s="24"/>
    </row>
    <row r="671" spans="1:4">
      <c r="A671" s="24"/>
      <c r="B671" s="24"/>
      <c r="C671" s="24"/>
      <c r="D671" s="24"/>
    </row>
    <row r="672" spans="1:4">
      <c r="A672" s="24"/>
      <c r="B672" s="24"/>
      <c r="C672" s="24"/>
      <c r="D672" s="24"/>
    </row>
    <row r="673" spans="1:4">
      <c r="A673" s="24"/>
      <c r="B673" s="24"/>
      <c r="C673" s="24"/>
      <c r="D673" s="24"/>
    </row>
    <row r="674" spans="1:4">
      <c r="A674" s="24"/>
      <c r="B674" s="24"/>
      <c r="C674" s="24"/>
      <c r="D674" s="24"/>
    </row>
    <row r="675" spans="1:4">
      <c r="A675" s="24"/>
      <c r="B675" s="24"/>
      <c r="C675" s="24"/>
      <c r="D675" s="24"/>
    </row>
    <row r="676" spans="1:4">
      <c r="A676" s="24"/>
      <c r="B676" s="24"/>
      <c r="C676" s="24"/>
      <c r="D676" s="24"/>
    </row>
    <row r="677" spans="1:4">
      <c r="A677" s="24"/>
      <c r="B677" s="24"/>
      <c r="C677" s="24"/>
      <c r="D677" s="24"/>
    </row>
    <row r="678" spans="1:4">
      <c r="A678" s="24"/>
      <c r="B678" s="24"/>
      <c r="C678" s="24"/>
      <c r="D678" s="24"/>
    </row>
    <row r="679" spans="1:4">
      <c r="A679" s="24"/>
      <c r="B679" s="24"/>
      <c r="C679" s="24"/>
      <c r="D679" s="24"/>
    </row>
    <row r="680" spans="1:4">
      <c r="A680" s="24"/>
      <c r="B680" s="24"/>
      <c r="C680" s="24"/>
      <c r="D680" s="24"/>
    </row>
    <row r="681" spans="1:4">
      <c r="A681" s="24"/>
      <c r="B681" s="24"/>
      <c r="C681" s="24"/>
      <c r="D681" s="24"/>
    </row>
    <row r="682" spans="1:4">
      <c r="A682" s="24"/>
      <c r="B682" s="24"/>
      <c r="C682" s="24"/>
      <c r="D682" s="24"/>
    </row>
    <row r="683" spans="1:4">
      <c r="A683" s="24"/>
      <c r="B683" s="24"/>
      <c r="C683" s="24"/>
      <c r="D683" s="24"/>
    </row>
    <row r="684" spans="1:4">
      <c r="A684" s="24"/>
      <c r="B684" s="24"/>
      <c r="C684" s="24"/>
      <c r="D684" s="24"/>
    </row>
    <row r="685" spans="1:4">
      <c r="A685" s="24"/>
      <c r="B685" s="24"/>
      <c r="C685" s="24"/>
      <c r="D685" s="24"/>
    </row>
    <row r="686" spans="1:4">
      <c r="A686" s="24"/>
      <c r="B686" s="24"/>
      <c r="C686" s="24"/>
      <c r="D686" s="24"/>
    </row>
    <row r="687" spans="1:4">
      <c r="A687" s="24"/>
      <c r="B687" s="24"/>
      <c r="C687" s="24"/>
      <c r="D687" s="24"/>
    </row>
    <row r="688" spans="1:4">
      <c r="A688" s="24"/>
      <c r="B688" s="24"/>
      <c r="C688" s="24"/>
      <c r="D688" s="24"/>
    </row>
    <row r="689" spans="1:4">
      <c r="A689" s="24"/>
      <c r="B689" s="24"/>
      <c r="C689" s="24"/>
      <c r="D689" s="24"/>
    </row>
    <row r="690" spans="1:4">
      <c r="A690" s="24"/>
      <c r="B690" s="24"/>
      <c r="C690" s="24"/>
      <c r="D690" s="24"/>
    </row>
    <row r="691" spans="1:4">
      <c r="A691" s="24"/>
      <c r="B691" s="24"/>
      <c r="C691" s="24"/>
      <c r="D691" s="24"/>
    </row>
    <row r="692" spans="1:4">
      <c r="A692" s="24"/>
      <c r="B692" s="24"/>
      <c r="C692" s="24"/>
      <c r="D692" s="24"/>
    </row>
    <row r="693" spans="1:4">
      <c r="A693" s="24"/>
      <c r="B693" s="24"/>
      <c r="C693" s="24"/>
      <c r="D693" s="24"/>
    </row>
    <row r="694" spans="1:4">
      <c r="A694" s="24"/>
      <c r="B694" s="24"/>
      <c r="C694" s="24"/>
      <c r="D694" s="24"/>
    </row>
    <row r="695" spans="1:4">
      <c r="A695" s="24"/>
      <c r="B695" s="24"/>
      <c r="C695" s="24"/>
      <c r="D695" s="24"/>
    </row>
    <row r="696" spans="1:4">
      <c r="A696" s="24"/>
      <c r="B696" s="24"/>
      <c r="C696" s="24"/>
      <c r="D696" s="24"/>
    </row>
    <row r="697" spans="1:4">
      <c r="A697" s="24"/>
      <c r="B697" s="24"/>
      <c r="C697" s="24"/>
      <c r="D697" s="24"/>
    </row>
    <row r="698" spans="1:4">
      <c r="A698" s="24"/>
      <c r="B698" s="24"/>
      <c r="C698" s="24"/>
      <c r="D698" s="24"/>
    </row>
    <row r="699" spans="1:4">
      <c r="A699" s="24"/>
      <c r="B699" s="24"/>
      <c r="C699" s="24"/>
      <c r="D699" s="24"/>
    </row>
    <row r="700" spans="1:4">
      <c r="A700" s="30" t="s">
        <v>77</v>
      </c>
      <c r="B700" s="24" t="s">
        <v>78</v>
      </c>
      <c r="C700" s="24"/>
      <c r="D700" s="24"/>
    </row>
    <row r="701" spans="1:4">
      <c r="A701" s="30" t="s">
        <v>79</v>
      </c>
      <c r="B701" s="24" t="s">
        <v>80</v>
      </c>
      <c r="C701" s="24"/>
      <c r="D701" s="24"/>
    </row>
    <row r="702" spans="1:4">
      <c r="A702" s="30" t="s">
        <v>81</v>
      </c>
      <c r="B702" s="24" t="s">
        <v>82</v>
      </c>
      <c r="C702" s="24"/>
      <c r="D702" s="24"/>
    </row>
    <row r="703" spans="1:4">
      <c r="A703" s="30" t="s">
        <v>21</v>
      </c>
      <c r="B703" s="24" t="s">
        <v>21</v>
      </c>
      <c r="C703" s="24"/>
      <c r="D703" s="24"/>
    </row>
    <row r="704" spans="1:4">
      <c r="A704" s="24"/>
      <c r="B704" s="24"/>
      <c r="C704" s="24"/>
      <c r="D704" s="24"/>
    </row>
    <row r="705" spans="1:4">
      <c r="A705" s="24"/>
      <c r="B705" s="24"/>
      <c r="C705" s="24"/>
      <c r="D705" s="24"/>
    </row>
    <row r="706" spans="1:4">
      <c r="A706" s="24"/>
      <c r="B706" s="24"/>
      <c r="C706" s="24"/>
      <c r="D706" s="24"/>
    </row>
    <row r="707" spans="1:4">
      <c r="A707" s="24"/>
      <c r="B707" s="24"/>
      <c r="C707" s="24"/>
      <c r="D707" s="24"/>
    </row>
    <row r="708" spans="1:4">
      <c r="A708" s="24"/>
      <c r="B708" s="24"/>
      <c r="C708" s="24"/>
      <c r="D708" s="24"/>
    </row>
    <row r="709" spans="1:4">
      <c r="A709" s="24"/>
      <c r="B709" s="24"/>
      <c r="C709" s="24"/>
      <c r="D709" s="24"/>
    </row>
    <row r="710" spans="1:4">
      <c r="A710" s="24"/>
      <c r="B710" s="24"/>
      <c r="C710" s="24"/>
      <c r="D710" s="24"/>
    </row>
    <row r="711" spans="1:4">
      <c r="A711" s="24"/>
      <c r="B711" s="24"/>
      <c r="C711" s="24"/>
      <c r="D711" s="24"/>
    </row>
    <row r="712" spans="1:4">
      <c r="A712" s="24"/>
      <c r="B712" s="24"/>
      <c r="C712" s="24"/>
      <c r="D712" s="24"/>
    </row>
    <row r="713" spans="1:4">
      <c r="A713" s="24"/>
      <c r="B713" s="24"/>
      <c r="C713" s="24"/>
      <c r="D713" s="24"/>
    </row>
    <row r="714" spans="1:4">
      <c r="A714" s="24"/>
      <c r="B714" s="24"/>
      <c r="C714" s="24"/>
      <c r="D714" s="24"/>
    </row>
    <row r="715" spans="1:4">
      <c r="A715" s="24" t="str">
        <f>IF('ENTER your residents names, etc'!B7=0,"",'ENTER your residents names, etc'!B7)</f>
        <v/>
      </c>
      <c r="B715" s="24"/>
      <c r="C715" s="24"/>
      <c r="D715" s="24"/>
    </row>
    <row r="716" spans="1:4">
      <c r="A716" s="24" t="str">
        <f>IF('ENTER your residents names, etc'!B8=0,"",'ENTER your residents names, etc'!B8)</f>
        <v/>
      </c>
      <c r="B716" s="24"/>
      <c r="C716" s="24"/>
      <c r="D716" s="24"/>
    </row>
    <row r="717" spans="1:4">
      <c r="A717" s="24" t="str">
        <f>IF('ENTER your residents names, etc'!B9=0,"",'ENTER your residents names, etc'!B9)</f>
        <v/>
      </c>
      <c r="B717" s="24"/>
      <c r="C717" s="24"/>
      <c r="D717" s="24"/>
    </row>
    <row r="718" spans="1:4">
      <c r="A718" s="24" t="str">
        <f>IF('ENTER your residents names, etc'!B10=0,"",'ENTER your residents names, etc'!B10)</f>
        <v/>
      </c>
      <c r="B718" s="24"/>
      <c r="C718" s="24"/>
      <c r="D718" s="24"/>
    </row>
    <row r="719" spans="1:4">
      <c r="A719" s="24" t="str">
        <f>IF('ENTER your residents names, etc'!B11=0,"",'ENTER your residents names, etc'!B11)</f>
        <v/>
      </c>
      <c r="B719" s="24"/>
      <c r="C719" s="24"/>
      <c r="D719" s="24"/>
    </row>
    <row r="720" spans="1:4">
      <c r="A720" s="24" t="str">
        <f>IF('ENTER your residents names, etc'!B12=0,"",'ENTER your residents names, etc'!B12)</f>
        <v/>
      </c>
      <c r="B720" s="24"/>
      <c r="C720" s="24"/>
      <c r="D720" s="24"/>
    </row>
    <row r="721" spans="1:4">
      <c r="A721" s="24" t="str">
        <f>IF('ENTER your residents names, etc'!B13=0,"",'ENTER your residents names, etc'!B13)</f>
        <v/>
      </c>
      <c r="B721" s="24"/>
      <c r="C721" s="24"/>
      <c r="D721" s="24"/>
    </row>
    <row r="722" spans="1:4">
      <c r="A722" s="24" t="str">
        <f>IF('ENTER your residents names, etc'!B14=0,"",'ENTER your residents names, etc'!B14)</f>
        <v/>
      </c>
      <c r="B722" s="24"/>
      <c r="C722" s="24"/>
      <c r="D722" s="24"/>
    </row>
    <row r="723" spans="1:4">
      <c r="A723" s="24" t="str">
        <f>IF('ENTER your residents names, etc'!B15=0,"",'ENTER your residents names, etc'!B15)</f>
        <v/>
      </c>
      <c r="B723" s="24"/>
      <c r="C723" s="24"/>
      <c r="D723" s="24"/>
    </row>
    <row r="724" spans="1:4">
      <c r="A724" s="24" t="str">
        <f>IF('ENTER your residents names, etc'!B16=0,"",'ENTER your residents names, etc'!B16)</f>
        <v/>
      </c>
      <c r="B724" s="24"/>
      <c r="C724" s="24"/>
      <c r="D724" s="24"/>
    </row>
    <row r="725" spans="1:4">
      <c r="A725" s="24" t="str">
        <f>IF('ENTER your residents names, etc'!B17=0,"",'ENTER your residents names, etc'!B17)</f>
        <v/>
      </c>
      <c r="B725" s="24"/>
      <c r="C725" s="24"/>
      <c r="D725" s="24"/>
    </row>
    <row r="726" spans="1:4">
      <c r="A726" s="24" t="str">
        <f>IF('ENTER your residents names, etc'!B18=0,"",'ENTER your residents names, etc'!B18)</f>
        <v/>
      </c>
      <c r="B726" s="24"/>
      <c r="C726" s="24"/>
      <c r="D726" s="24"/>
    </row>
    <row r="727" spans="1:4">
      <c r="A727" s="24" t="str">
        <f>IF('ENTER your residents names, etc'!B19=0,"",'ENTER your residents names, etc'!B19)</f>
        <v/>
      </c>
      <c r="B727" s="24"/>
      <c r="C727" s="24"/>
      <c r="D727" s="24"/>
    </row>
    <row r="728" spans="1:4">
      <c r="A728" s="24" t="str">
        <f>IF('ENTER your residents names, etc'!B20=0,"",'ENTER your residents names, etc'!B20)</f>
        <v/>
      </c>
      <c r="B728" s="24"/>
      <c r="C728" s="24"/>
      <c r="D728" s="24"/>
    </row>
    <row r="729" spans="1:4">
      <c r="A729" s="24" t="str">
        <f>IF('ENTER your residents names, etc'!B21=0,"",'ENTER your residents names, etc'!B21)</f>
        <v/>
      </c>
      <c r="B729" s="24"/>
      <c r="C729" s="24"/>
      <c r="D729" s="24"/>
    </row>
    <row r="730" spans="1:4">
      <c r="A730" s="24" t="str">
        <f>IF('ENTER your residents names, etc'!B22=0,"",'ENTER your residents names, etc'!B22)</f>
        <v/>
      </c>
      <c r="B730" s="24"/>
      <c r="C730" s="24"/>
      <c r="D730" s="24"/>
    </row>
    <row r="731" spans="1:4">
      <c r="A731" s="24" t="str">
        <f>IF('ENTER your residents names, etc'!B23=0,"",'ENTER your residents names, etc'!B23)</f>
        <v/>
      </c>
      <c r="B731" s="24"/>
      <c r="C731" s="24"/>
      <c r="D731" s="24"/>
    </row>
    <row r="732" spans="1:4">
      <c r="A732" s="24" t="str">
        <f>IF('ENTER your residents names, etc'!B24=0,"",'ENTER your residents names, etc'!B24)</f>
        <v/>
      </c>
      <c r="B732" s="24"/>
      <c r="C732" s="24"/>
      <c r="D732" s="24"/>
    </row>
    <row r="733" spans="1:4">
      <c r="A733" s="24" t="str">
        <f>IF('ENTER your residents names, etc'!B25=0,"",'ENTER your residents names, etc'!B25)</f>
        <v/>
      </c>
      <c r="B733" s="24"/>
      <c r="C733" s="24"/>
      <c r="D733" s="24"/>
    </row>
    <row r="734" spans="1:4">
      <c r="A734" s="24" t="str">
        <f>IF('ENTER your residents names, etc'!B26=0,"",'ENTER your residents names, etc'!B26)</f>
        <v/>
      </c>
      <c r="B734" s="24"/>
      <c r="C734" s="24"/>
      <c r="D734" s="24"/>
    </row>
    <row r="735" spans="1:4">
      <c r="A735" s="24" t="str">
        <f>IF('ENTER your residents names, etc'!B27=0,"",'ENTER your residents names, etc'!B27)</f>
        <v/>
      </c>
      <c r="B735" s="24"/>
      <c r="C735" s="24"/>
      <c r="D735" s="24"/>
    </row>
    <row r="736" spans="1:4">
      <c r="A736" s="24" t="str">
        <f>IF('ENTER your residents names, etc'!B28=0,"",'ENTER your residents names, etc'!B28)</f>
        <v/>
      </c>
      <c r="B736" s="24"/>
      <c r="C736" s="24"/>
      <c r="D736" s="24"/>
    </row>
    <row r="737" spans="1:4">
      <c r="A737" s="24" t="str">
        <f>IF('ENTER your residents names, etc'!B29=0,"",'ENTER your residents names, etc'!B29)</f>
        <v/>
      </c>
      <c r="B737" s="24"/>
      <c r="C737" s="24"/>
      <c r="D737" s="24"/>
    </row>
    <row r="738" spans="1:4">
      <c r="A738" s="24" t="str">
        <f>IF('ENTER your residents names, etc'!B30=0,"",'ENTER your residents names, etc'!B30)</f>
        <v/>
      </c>
      <c r="B738" s="24"/>
      <c r="C738" s="24"/>
      <c r="D738" s="24"/>
    </row>
    <row r="739" spans="1:4">
      <c r="A739" s="24" t="str">
        <f>IF('ENTER your residents names, etc'!B31=0,"",'ENTER your residents names, etc'!B31)</f>
        <v/>
      </c>
      <c r="B739" s="24"/>
      <c r="C739" s="24"/>
      <c r="D739" s="24"/>
    </row>
    <row r="740" spans="1:4">
      <c r="A740" s="24" t="str">
        <f>IF('ENTER your residents names, etc'!B32=0,"",'ENTER your residents names, etc'!B32)</f>
        <v/>
      </c>
      <c r="B740" s="24"/>
      <c r="C740" s="24"/>
      <c r="D740" s="24"/>
    </row>
    <row r="741" spans="1:4">
      <c r="A741" s="24" t="str">
        <f>IF('ENTER your residents names, etc'!B33=0,"",'ENTER your residents names, etc'!B33)</f>
        <v/>
      </c>
      <c r="B741" s="24"/>
      <c r="C741" s="24"/>
      <c r="D741" s="24"/>
    </row>
    <row r="742" spans="1:4">
      <c r="A742" s="24" t="str">
        <f>IF('ENTER your residents names, etc'!B34=0,"",'ENTER your residents names, etc'!B34)</f>
        <v/>
      </c>
      <c r="B742" s="24"/>
      <c r="C742" s="24"/>
      <c r="D742" s="24"/>
    </row>
    <row r="743" spans="1:4">
      <c r="A743" s="24" t="str">
        <f>IF('ENTER your residents names, etc'!B35=0,"",'ENTER your residents names, etc'!B35)</f>
        <v/>
      </c>
      <c r="B743" s="24"/>
      <c r="C743" s="24"/>
      <c r="D743" s="24"/>
    </row>
    <row r="744" spans="1:4">
      <c r="A744" s="24" t="str">
        <f>IF('ENTER your residents names, etc'!B36=0,"",'ENTER your residents names, etc'!B36)</f>
        <v/>
      </c>
      <c r="B744" s="24"/>
      <c r="C744" s="24"/>
      <c r="D744" s="24"/>
    </row>
    <row r="745" spans="1:4">
      <c r="A745" s="24" t="str">
        <f>IF('ENTER your residents names, etc'!B37=0,"",'ENTER your residents names, etc'!B37)</f>
        <v/>
      </c>
      <c r="B745" s="24"/>
      <c r="C745" s="24"/>
      <c r="D745" s="24"/>
    </row>
    <row r="746" spans="1:4">
      <c r="A746" s="24" t="str">
        <f>IF('ENTER your residents names, etc'!B38=0,"",'ENTER your residents names, etc'!B38)</f>
        <v/>
      </c>
      <c r="B746" s="24"/>
      <c r="C746" s="24"/>
      <c r="D746" s="24"/>
    </row>
    <row r="747" spans="1:4">
      <c r="A747" s="24" t="str">
        <f>IF('ENTER your residents names, etc'!B39=0,"",'ENTER your residents names, etc'!B39)</f>
        <v/>
      </c>
      <c r="B747" s="24"/>
      <c r="C747" s="24"/>
      <c r="D747" s="24"/>
    </row>
    <row r="748" spans="1:4">
      <c r="A748" s="24" t="str">
        <f>IF('ENTER your residents names, etc'!B40=0,"",'ENTER your residents names, etc'!B40)</f>
        <v/>
      </c>
      <c r="B748" s="24"/>
      <c r="C748" s="24"/>
      <c r="D748" s="24"/>
    </row>
    <row r="749" spans="1:4">
      <c r="A749" s="24" t="str">
        <f>IF('ENTER your residents names, etc'!B41=0,"",'ENTER your residents names, etc'!B41)</f>
        <v/>
      </c>
      <c r="B749" s="24"/>
      <c r="C749" s="24"/>
      <c r="D749" s="24"/>
    </row>
    <row r="750" spans="1:4">
      <c r="A750" s="24" t="str">
        <f>IF('ENTER your residents names, etc'!B42=0,"",'ENTER your residents names, etc'!B42)</f>
        <v/>
      </c>
      <c r="B750" s="24"/>
      <c r="C750" s="24"/>
      <c r="D750" s="24"/>
    </row>
    <row r="751" spans="1:4">
      <c r="A751" s="24" t="str">
        <f>IF('ENTER your residents names, etc'!B43=0,"",'ENTER your residents names, etc'!B43)</f>
        <v/>
      </c>
      <c r="B751" s="24"/>
      <c r="C751" s="24"/>
      <c r="D751" s="24"/>
    </row>
    <row r="752" spans="1:4">
      <c r="A752" s="24" t="str">
        <f>IF('ENTER your residents names, etc'!B44=0,"",'ENTER your residents names, etc'!B44)</f>
        <v/>
      </c>
      <c r="B752" s="24"/>
      <c r="C752" s="24"/>
      <c r="D752" s="24"/>
    </row>
    <row r="753" spans="1:4">
      <c r="A753" s="24" t="str">
        <f>IF('ENTER your residents names, etc'!B45=0,"",'ENTER your residents names, etc'!B45)</f>
        <v/>
      </c>
      <c r="B753" s="24"/>
      <c r="C753" s="24"/>
      <c r="D753" s="24"/>
    </row>
    <row r="754" spans="1:4">
      <c r="A754" s="24" t="str">
        <f>IF('ENTER your residents names, etc'!B46=0,"",'ENTER your residents names, etc'!B46)</f>
        <v/>
      </c>
      <c r="B754" s="24"/>
      <c r="C754" s="24"/>
      <c r="D754" s="24"/>
    </row>
    <row r="755" spans="1:4">
      <c r="A755" s="24" t="str">
        <f>IF('ENTER your residents names, etc'!B47=0,"",'ENTER your residents names, etc'!B47)</f>
        <v/>
      </c>
      <c r="B755" s="24"/>
      <c r="C755" s="24"/>
      <c r="D755" s="24"/>
    </row>
    <row r="756" spans="1:4">
      <c r="A756" s="24" t="str">
        <f>IF('ENTER your residents names, etc'!B48=0,"",'ENTER your residents names, etc'!B48)</f>
        <v/>
      </c>
      <c r="B756" s="24"/>
      <c r="C756" s="24"/>
      <c r="D756" s="24"/>
    </row>
    <row r="757" spans="1:4">
      <c r="A757" s="24" t="str">
        <f>IF('ENTER your residents names, etc'!B49=0,"",'ENTER your residents names, etc'!B49)</f>
        <v/>
      </c>
      <c r="B757" s="24"/>
      <c r="C757" s="24"/>
      <c r="D757" s="24"/>
    </row>
    <row r="758" spans="1:4">
      <c r="A758" s="24" t="str">
        <f>IF('ENTER your residents names, etc'!B50=0,"",'ENTER your residents names, etc'!B50)</f>
        <v/>
      </c>
      <c r="B758" s="24"/>
      <c r="C758" s="24"/>
      <c r="D758" s="24"/>
    </row>
    <row r="759" spans="1:4">
      <c r="A759" s="24" t="str">
        <f>IF('ENTER your residents names, etc'!B51=0,"",'ENTER your residents names, etc'!B51)</f>
        <v/>
      </c>
      <c r="B759" s="24"/>
      <c r="C759" s="24"/>
      <c r="D759" s="24"/>
    </row>
    <row r="760" spans="1:4">
      <c r="A760" s="24" t="str">
        <f>IF('ENTER your residents names, etc'!B52=0,"",'ENTER your residents names, etc'!B52)</f>
        <v/>
      </c>
      <c r="B760" s="24"/>
      <c r="C760" s="24"/>
      <c r="D760" s="24"/>
    </row>
    <row r="761" spans="1:4">
      <c r="A761" s="24" t="str">
        <f>IF('ENTER your residents names, etc'!B53=0,"",'ENTER your residents names, etc'!B53)</f>
        <v/>
      </c>
      <c r="B761" s="24"/>
      <c r="C761" s="24"/>
      <c r="D761" s="24"/>
    </row>
    <row r="762" spans="1:4">
      <c r="A762" s="24" t="str">
        <f>IF('ENTER your residents names, etc'!B54=0,"",'ENTER your residents names, etc'!B54)</f>
        <v/>
      </c>
      <c r="B762" s="24"/>
      <c r="C762" s="24"/>
      <c r="D762" s="24"/>
    </row>
    <row r="763" spans="1:4">
      <c r="A763" s="24" t="str">
        <f>IF('ENTER your residents names, etc'!B55=0,"",'ENTER your residents names, etc'!B55)</f>
        <v/>
      </c>
      <c r="B763" s="24"/>
      <c r="C763" s="24"/>
      <c r="D763" s="24"/>
    </row>
    <row r="764" spans="1:4">
      <c r="A764" s="24" t="str">
        <f>IF('ENTER your residents names, etc'!B56=0,"",'ENTER your residents names, etc'!B56)</f>
        <v/>
      </c>
      <c r="B764" s="24"/>
      <c r="C764" s="24"/>
      <c r="D764" s="24"/>
    </row>
    <row r="765" spans="1:4">
      <c r="A765" s="24" t="str">
        <f>IF('ENTER your residents names, etc'!B57=0,"",'ENTER your residents names, etc'!B57)</f>
        <v/>
      </c>
      <c r="B765" s="24"/>
      <c r="C765" s="24"/>
      <c r="D765" s="24"/>
    </row>
    <row r="766" spans="1:4">
      <c r="A766" s="24" t="str">
        <f>IF('ENTER your residents names, etc'!B58=0,"",'ENTER your residents names, etc'!B58)</f>
        <v/>
      </c>
      <c r="B766" s="24"/>
      <c r="C766" s="24"/>
      <c r="D766" s="24"/>
    </row>
    <row r="767" spans="1:4">
      <c r="A767" s="24" t="str">
        <f>IF('ENTER your residents names, etc'!B59=0,"",'ENTER your residents names, etc'!B59)</f>
        <v/>
      </c>
      <c r="B767" s="24"/>
      <c r="C767" s="24"/>
      <c r="D767" s="24"/>
    </row>
    <row r="768" spans="1:4">
      <c r="A768" s="24" t="str">
        <f>IF('ENTER your residents names, etc'!B60=0,"",'ENTER your residents names, etc'!B60)</f>
        <v/>
      </c>
      <c r="B768" s="24"/>
      <c r="C768" s="24"/>
      <c r="D768" s="24"/>
    </row>
    <row r="769" spans="1:4">
      <c r="A769" s="24" t="str">
        <f>IF('ENTER your residents names, etc'!B61=0,"",'ENTER your residents names, etc'!B61)</f>
        <v/>
      </c>
      <c r="B769" s="24"/>
      <c r="C769" s="24"/>
      <c r="D769" s="24"/>
    </row>
    <row r="770" spans="1:4">
      <c r="A770" s="24" t="str">
        <f>IF('ENTER your residents names, etc'!B62=0,"",'ENTER your residents names, etc'!B62)</f>
        <v/>
      </c>
      <c r="B770" s="24"/>
      <c r="C770" s="24"/>
      <c r="D770" s="24"/>
    </row>
    <row r="771" spans="1:4">
      <c r="A771" s="24" t="str">
        <f>IF('ENTER your residents names, etc'!B63=0,"",'ENTER your residents names, etc'!B63)</f>
        <v/>
      </c>
      <c r="B771" s="24"/>
      <c r="C771" s="24"/>
      <c r="D771" s="24"/>
    </row>
    <row r="772" spans="1:4">
      <c r="A772" s="24" t="str">
        <f>IF('ENTER your residents names, etc'!B64=0,"",'ENTER your residents names, etc'!B64)</f>
        <v/>
      </c>
      <c r="B772" s="24"/>
      <c r="C772" s="24"/>
      <c r="D772" s="24"/>
    </row>
    <row r="773" spans="1:4">
      <c r="A773" s="24" t="str">
        <f>IF('ENTER your residents names, etc'!B65=0,"",'ENTER your residents names, etc'!B65)</f>
        <v/>
      </c>
      <c r="B773" s="24"/>
      <c r="C773" s="24"/>
      <c r="D773" s="24"/>
    </row>
    <row r="774" spans="1:4">
      <c r="A774" s="24" t="str">
        <f>IF('ENTER your residents names, etc'!B66=0,"",'ENTER your residents names, etc'!B66)</f>
        <v/>
      </c>
      <c r="B774" s="24"/>
      <c r="C774" s="24"/>
      <c r="D774" s="24"/>
    </row>
    <row r="775" spans="1:4">
      <c r="A775" s="24" t="str">
        <f>IF('ENTER your residents names, etc'!B67=0,"",'ENTER your residents names, etc'!B67)</f>
        <v/>
      </c>
      <c r="B775" s="24"/>
      <c r="C775" s="24"/>
      <c r="D775" s="24"/>
    </row>
    <row r="776" spans="1:4">
      <c r="A776" s="24" t="str">
        <f>IF('ENTER your residents names, etc'!B68=0,"",'ENTER your residents names, etc'!B68)</f>
        <v/>
      </c>
      <c r="B776" s="24"/>
      <c r="C776" s="24"/>
      <c r="D776" s="24"/>
    </row>
    <row r="777" spans="1:4">
      <c r="A777" s="24" t="str">
        <f>IF('ENTER your residents names, etc'!B69=0,"",'ENTER your residents names, etc'!B69)</f>
        <v/>
      </c>
      <c r="B777" s="24"/>
      <c r="C777" s="24"/>
      <c r="D777" s="24"/>
    </row>
    <row r="778" spans="1:4">
      <c r="A778" s="24" t="str">
        <f>IF('ENTER your residents names, etc'!B70=0,"",'ENTER your residents names, etc'!B70)</f>
        <v/>
      </c>
      <c r="B778" s="24"/>
      <c r="C778" s="24"/>
      <c r="D778" s="24"/>
    </row>
    <row r="779" spans="1:4">
      <c r="A779" s="24" t="str">
        <f>IF('ENTER your residents names, etc'!B71=0,"",'ENTER your residents names, etc'!B71)</f>
        <v/>
      </c>
      <c r="B779" s="24"/>
      <c r="C779" s="24"/>
      <c r="D779" s="24"/>
    </row>
    <row r="780" spans="1:4">
      <c r="A780" s="24" t="str">
        <f>IF('ENTER your residents names, etc'!B72=0,"",'ENTER your residents names, etc'!B72)</f>
        <v/>
      </c>
      <c r="B780" s="24"/>
      <c r="C780" s="24"/>
      <c r="D780" s="24"/>
    </row>
    <row r="781" spans="1:4">
      <c r="A781" s="24" t="str">
        <f>IF('ENTER your residents names, etc'!B73=0,"",'ENTER your residents names, etc'!B73)</f>
        <v/>
      </c>
      <c r="B781" s="24"/>
      <c r="C781" s="24"/>
      <c r="D781" s="24"/>
    </row>
    <row r="782" spans="1:4">
      <c r="A782" s="24" t="str">
        <f>IF('ENTER your residents names, etc'!B74=0,"",'ENTER your residents names, etc'!B74)</f>
        <v/>
      </c>
      <c r="B782" s="24"/>
      <c r="C782" s="24"/>
      <c r="D782" s="24"/>
    </row>
    <row r="783" spans="1:4">
      <c r="A783" s="24" t="str">
        <f>IF('ENTER your residents names, etc'!B75=0,"",'ENTER your residents names, etc'!B75)</f>
        <v/>
      </c>
      <c r="B783" s="24"/>
      <c r="C783" s="24"/>
      <c r="D783" s="24"/>
    </row>
    <row r="784" spans="1:4">
      <c r="A784" s="24" t="str">
        <f>IF('ENTER your residents names, etc'!B76=0,"",'ENTER your residents names, etc'!B76)</f>
        <v/>
      </c>
      <c r="B784" s="24"/>
      <c r="C784" s="24"/>
      <c r="D784" s="24"/>
    </row>
    <row r="785" spans="1:4">
      <c r="A785" s="24" t="str">
        <f>IF('ENTER your residents names, etc'!B77=0,"",'ENTER your residents names, etc'!B77)</f>
        <v/>
      </c>
      <c r="B785" s="24"/>
      <c r="C785" s="24"/>
      <c r="D785" s="24"/>
    </row>
    <row r="786" spans="1:4">
      <c r="A786" s="24" t="str">
        <f>IF('ENTER your residents names, etc'!B78=0,"",'ENTER your residents names, etc'!B78)</f>
        <v/>
      </c>
      <c r="B786" s="24"/>
      <c r="C786" s="24"/>
      <c r="D786" s="24"/>
    </row>
    <row r="787" spans="1:4">
      <c r="A787" s="24" t="str">
        <f>IF('ENTER your residents names, etc'!B79=0,"",'ENTER your residents names, etc'!B79)</f>
        <v/>
      </c>
      <c r="B787" s="24"/>
      <c r="C787" s="24"/>
      <c r="D787" s="24"/>
    </row>
    <row r="788" spans="1:4">
      <c r="A788" s="24" t="str">
        <f>IF('ENTER your residents names, etc'!B80=0,"",'ENTER your residents names, etc'!B80)</f>
        <v/>
      </c>
      <c r="B788" s="24"/>
      <c r="C788" s="24"/>
      <c r="D788" s="24"/>
    </row>
    <row r="789" spans="1:4">
      <c r="A789" s="24" t="str">
        <f>IF('ENTER your residents names, etc'!B81=0,"",'ENTER your residents names, etc'!B81)</f>
        <v/>
      </c>
      <c r="B789" s="24"/>
      <c r="C789" s="24"/>
      <c r="D789" s="24"/>
    </row>
    <row r="790" spans="1:4">
      <c r="A790" s="24" t="str">
        <f>IF('ENTER your residents names, etc'!B82=0,"",'ENTER your residents names, etc'!B82)</f>
        <v/>
      </c>
      <c r="B790" s="24"/>
      <c r="C790" s="24"/>
      <c r="D790" s="24"/>
    </row>
    <row r="791" spans="1:4">
      <c r="A791" s="24" t="str">
        <f>IF('ENTER your residents names, etc'!B83=0,"",'ENTER your residents names, etc'!B83)</f>
        <v/>
      </c>
      <c r="B791" s="24"/>
      <c r="C791" s="24"/>
      <c r="D791" s="24"/>
    </row>
    <row r="792" spans="1:4">
      <c r="A792" s="24" t="str">
        <f>IF('ENTER your residents names, etc'!B84=0,"",'ENTER your residents names, etc'!B84)</f>
        <v/>
      </c>
      <c r="B792" s="24"/>
      <c r="C792" s="24"/>
      <c r="D792" s="24"/>
    </row>
    <row r="793" spans="1:4">
      <c r="A793" s="24" t="str">
        <f>IF('ENTER your residents names, etc'!B85=0,"",'ENTER your residents names, etc'!B85)</f>
        <v/>
      </c>
      <c r="B793" s="24"/>
      <c r="C793" s="24"/>
      <c r="D793" s="24"/>
    </row>
    <row r="794" spans="1:4">
      <c r="A794" s="24" t="str">
        <f>IF('ENTER your residents names, etc'!B86=0,"",'ENTER your residents names, etc'!B86)</f>
        <v/>
      </c>
      <c r="B794" s="24"/>
      <c r="C794" s="24"/>
      <c r="D794" s="24"/>
    </row>
    <row r="795" spans="1:4">
      <c r="A795" s="24" t="str">
        <f>IF('ENTER your residents names, etc'!B87=0,"",'ENTER your residents names, etc'!B87)</f>
        <v/>
      </c>
      <c r="B795" s="24"/>
      <c r="C795" s="24"/>
      <c r="D795" s="24"/>
    </row>
    <row r="796" spans="1:4">
      <c r="A796" s="24" t="str">
        <f>IF('ENTER your residents names, etc'!B88=0,"",'ENTER your residents names, etc'!B88)</f>
        <v/>
      </c>
      <c r="B796" s="24"/>
      <c r="C796" s="24"/>
      <c r="D796" s="24"/>
    </row>
    <row r="797" spans="1:4">
      <c r="A797" s="24" t="str">
        <f>IF('ENTER your residents names, etc'!B89=0,"",'ENTER your residents names, etc'!B89)</f>
        <v/>
      </c>
      <c r="B797" s="24"/>
      <c r="C797" s="24"/>
      <c r="D797" s="24"/>
    </row>
    <row r="798" spans="1:4">
      <c r="A798" s="24" t="str">
        <f>IF('ENTER your residents names, etc'!B90=0,"",'ENTER your residents names, etc'!B90)</f>
        <v/>
      </c>
      <c r="B798" s="24"/>
      <c r="C798" s="24"/>
      <c r="D798" s="24"/>
    </row>
    <row r="799" spans="1:4">
      <c r="A799" s="24" t="str">
        <f>IF('ENTER your residents names, etc'!B91=0,"",'ENTER your residents names, etc'!B91)</f>
        <v/>
      </c>
      <c r="B799" s="24"/>
      <c r="C799" s="24"/>
      <c r="D799" s="24"/>
    </row>
    <row r="800" spans="1:4">
      <c r="A800" s="24" t="str">
        <f>IF('ENTER your residents names, etc'!B92=0,"",'ENTER your residents names, etc'!B92)</f>
        <v/>
      </c>
      <c r="B800" s="24"/>
      <c r="C800" s="24"/>
      <c r="D800" s="24"/>
    </row>
    <row r="801" spans="1:4">
      <c r="A801" s="24" t="str">
        <f>IF('ENTER your residents names, etc'!B93=0,"",'ENTER your residents names, etc'!B93)</f>
        <v/>
      </c>
      <c r="B801" s="24"/>
      <c r="C801" s="24"/>
      <c r="D801" s="24"/>
    </row>
    <row r="802" spans="1:4">
      <c r="A802" s="24" t="str">
        <f>IF('ENTER your residents names, etc'!B94=0,"",'ENTER your residents names, etc'!B94)</f>
        <v/>
      </c>
      <c r="B802" s="24"/>
      <c r="C802" s="24"/>
      <c r="D802" s="24"/>
    </row>
    <row r="803" spans="1:4">
      <c r="A803" s="24" t="str">
        <f>IF('ENTER your residents names, etc'!B95=0,"",'ENTER your residents names, etc'!B95)</f>
        <v/>
      </c>
      <c r="B803" s="24"/>
      <c r="C803" s="24"/>
      <c r="D803" s="24"/>
    </row>
    <row r="804" spans="1:4">
      <c r="A804" s="24" t="str">
        <f>IF('ENTER your residents names, etc'!B96=0,"",'ENTER your residents names, etc'!B96)</f>
        <v/>
      </c>
      <c r="B804" s="24"/>
      <c r="C804" s="24"/>
      <c r="D804" s="24"/>
    </row>
    <row r="805" spans="1:4">
      <c r="A805" s="24" t="str">
        <f>IF('ENTER your residents names, etc'!B97=0,"",'ENTER your residents names, etc'!B97)</f>
        <v/>
      </c>
      <c r="B805" s="24"/>
      <c r="C805" s="24"/>
      <c r="D805" s="24"/>
    </row>
    <row r="806" spans="1:4">
      <c r="A806" s="24" t="str">
        <f>IF('ENTER your residents names, etc'!B98=0,"",'ENTER your residents names, etc'!B98)</f>
        <v/>
      </c>
      <c r="B806" s="24"/>
      <c r="C806" s="24"/>
      <c r="D806" s="24"/>
    </row>
    <row r="807" spans="1:4">
      <c r="A807" s="24" t="str">
        <f>IF('ENTER your residents names, etc'!B99=0,"",'ENTER your residents names, etc'!B99)</f>
        <v/>
      </c>
      <c r="B807" s="24"/>
      <c r="C807" s="24"/>
      <c r="D807" s="24"/>
    </row>
    <row r="808" spans="1:4">
      <c r="A808" s="24" t="str">
        <f>IF('ENTER your residents names, etc'!B100=0,"",'ENTER your residents names, etc'!B100)</f>
        <v/>
      </c>
      <c r="B808" s="24"/>
      <c r="C808" s="24"/>
      <c r="D808" s="24"/>
    </row>
    <row r="809" spans="1:4">
      <c r="A809" s="24" t="str">
        <f>IF('ENTER your residents names, etc'!B101=0,"",'ENTER your residents names, etc'!B101)</f>
        <v/>
      </c>
      <c r="B809" s="24"/>
      <c r="C809" s="24"/>
      <c r="D809" s="24"/>
    </row>
    <row r="810" spans="1:4">
      <c r="A810" s="24" t="str">
        <f>IF('ENTER your residents names, etc'!B102=0,"",'ENTER your residents names, etc'!B102)</f>
        <v/>
      </c>
      <c r="B810" s="24"/>
      <c r="C810" s="24"/>
      <c r="D810" s="24"/>
    </row>
    <row r="811" spans="1:4">
      <c r="A811" s="24" t="str">
        <f>IF('ENTER your residents names, etc'!B103=0,"",'ENTER your residents names, etc'!B103)</f>
        <v/>
      </c>
      <c r="B811" s="24"/>
      <c r="C811" s="24"/>
      <c r="D811" s="24"/>
    </row>
    <row r="812" spans="1:4">
      <c r="A812" s="24" t="str">
        <f>IF('ENTER your residents names, etc'!B104=0,"",'ENTER your residents names, etc'!B104)</f>
        <v/>
      </c>
      <c r="B812" s="24"/>
      <c r="C812" s="24"/>
      <c r="D812" s="24"/>
    </row>
    <row r="813" spans="1:4">
      <c r="A813" s="24" t="str">
        <f>IF('ENTER your residents names, etc'!B105=0,"",'ENTER your residents names, etc'!B105)</f>
        <v/>
      </c>
      <c r="B813" s="24"/>
      <c r="C813" s="24"/>
      <c r="D813" s="24"/>
    </row>
    <row r="814" spans="1:4">
      <c r="A814" s="24" t="str">
        <f>IF('ENTER your residents names, etc'!B106=0,"",'ENTER your residents names, etc'!B106)</f>
        <v/>
      </c>
      <c r="B814" s="24"/>
      <c r="C814" s="24"/>
      <c r="D814" s="24"/>
    </row>
    <row r="815" spans="1:4">
      <c r="A815" s="24" t="str">
        <f>IF('ENTER your residents names, etc'!B107=0,"",'ENTER your residents names, etc'!B107)</f>
        <v/>
      </c>
      <c r="B815" s="24"/>
      <c r="C815" s="24"/>
      <c r="D815" s="24"/>
    </row>
    <row r="816" spans="1:4">
      <c r="A816" s="24" t="str">
        <f>IF('ENTER your residents names, etc'!B108=0,"",'ENTER your residents names, etc'!B108)</f>
        <v/>
      </c>
      <c r="B816" s="24"/>
      <c r="C816" s="24"/>
      <c r="D816" s="24"/>
    </row>
    <row r="817" spans="1:4">
      <c r="A817" s="24" t="str">
        <f>IF('ENTER your residents names, etc'!B109=0,"",'ENTER your residents names, etc'!B109)</f>
        <v/>
      </c>
      <c r="B817" s="24"/>
      <c r="C817" s="24"/>
      <c r="D817" s="24"/>
    </row>
    <row r="818" spans="1:4">
      <c r="A818" s="24" t="str">
        <f>IF('ENTER your residents names, etc'!B110=0,"",'ENTER your residents names, etc'!B110)</f>
        <v/>
      </c>
      <c r="B818" s="24"/>
      <c r="C818" s="24"/>
      <c r="D818" s="24"/>
    </row>
    <row r="819" spans="1:4">
      <c r="A819" s="24" t="str">
        <f>IF('ENTER your residents names, etc'!B111=0,"",'ENTER your residents names, etc'!B111)</f>
        <v/>
      </c>
      <c r="B819" s="24"/>
      <c r="C819" s="24"/>
      <c r="D819" s="24"/>
    </row>
    <row r="820" spans="1:4">
      <c r="A820" s="24" t="str">
        <f>IF('ENTER your residents names, etc'!B112=0,"",'ENTER your residents names, etc'!B112)</f>
        <v/>
      </c>
      <c r="B820" s="24"/>
      <c r="C820" s="24"/>
      <c r="D820" s="24"/>
    </row>
    <row r="821" spans="1:4">
      <c r="A821" s="24" t="str">
        <f>IF('ENTER your residents names, etc'!B113=0,"",'ENTER your residents names, etc'!B113)</f>
        <v/>
      </c>
      <c r="B821" s="24"/>
      <c r="C821" s="24"/>
      <c r="D821" s="24"/>
    </row>
    <row r="822" spans="1:4">
      <c r="A822" s="24" t="str">
        <f>IF('ENTER your residents names, etc'!B114=0,"",'ENTER your residents names, etc'!B114)</f>
        <v/>
      </c>
      <c r="B822" s="24"/>
      <c r="C822" s="24"/>
      <c r="D822" s="24"/>
    </row>
    <row r="823" spans="1:4">
      <c r="A823" s="24" t="str">
        <f>IF('ENTER your residents names, etc'!B115=0,"",'ENTER your residents names, etc'!B115)</f>
        <v/>
      </c>
      <c r="B823" s="24"/>
      <c r="C823" s="24"/>
      <c r="D823" s="24"/>
    </row>
    <row r="824" spans="1:4">
      <c r="A824" s="24" t="str">
        <f>IF('ENTER your residents names, etc'!B116=0,"",'ENTER your residents names, etc'!B116)</f>
        <v/>
      </c>
      <c r="B824" s="24"/>
      <c r="C824" s="24"/>
      <c r="D824" s="24"/>
    </row>
    <row r="825" spans="1:4">
      <c r="A825" s="24" t="str">
        <f>IF('ENTER your residents names, etc'!B117=0,"",'ENTER your residents names, etc'!B117)</f>
        <v/>
      </c>
      <c r="B825" s="24"/>
      <c r="C825" s="24"/>
      <c r="D825" s="24"/>
    </row>
    <row r="826" spans="1:4">
      <c r="A826" s="24" t="str">
        <f>IF('ENTER your residents names, etc'!B118=0,"",'ENTER your residents names, etc'!B118)</f>
        <v/>
      </c>
      <c r="B826" s="24"/>
      <c r="C826" s="24"/>
      <c r="D826" s="24"/>
    </row>
    <row r="827" spans="1:4">
      <c r="A827" s="24" t="str">
        <f>IF('ENTER your residents names, etc'!B119=0,"",'ENTER your residents names, etc'!B119)</f>
        <v/>
      </c>
      <c r="B827" s="24"/>
      <c r="C827" s="24"/>
      <c r="D827" s="24"/>
    </row>
    <row r="828" spans="1:4">
      <c r="A828" s="24" t="str">
        <f>IF('ENTER your residents names, etc'!B120=0,"",'ENTER your residents names, etc'!B120)</f>
        <v/>
      </c>
      <c r="B828" s="24"/>
      <c r="C828" s="24"/>
      <c r="D828" s="24"/>
    </row>
    <row r="829" spans="1:4">
      <c r="A829" s="24" t="str">
        <f>IF('ENTER your residents names, etc'!B121=0,"",'ENTER your residents names, etc'!B121)</f>
        <v/>
      </c>
      <c r="B829" s="24"/>
      <c r="C829" s="24"/>
      <c r="D829" s="24"/>
    </row>
    <row r="830" spans="1:4">
      <c r="A830" s="24" t="str">
        <f>IF('ENTER your residents names, etc'!B122=0,"",'ENTER your residents names, etc'!B122)</f>
        <v/>
      </c>
      <c r="B830" s="24"/>
      <c r="C830" s="24"/>
      <c r="D830" s="24"/>
    </row>
    <row r="831" spans="1:4">
      <c r="A831" s="24" t="str">
        <f>IF('ENTER your residents names, etc'!B123=0,"",'ENTER your residents names, etc'!B123)</f>
        <v/>
      </c>
      <c r="B831" s="24"/>
      <c r="C831" s="24"/>
      <c r="D831" s="24"/>
    </row>
    <row r="832" spans="1:4">
      <c r="A832" s="24" t="str">
        <f>IF('ENTER your residents names, etc'!B124=0,"",'ENTER your residents names, etc'!B124)</f>
        <v/>
      </c>
      <c r="B832" s="24"/>
      <c r="C832" s="24"/>
      <c r="D832" s="24"/>
    </row>
    <row r="833" spans="1:4">
      <c r="A833" s="24" t="str">
        <f>IF('ENTER your residents names, etc'!B125=0,"",'ENTER your residents names, etc'!B125)</f>
        <v/>
      </c>
      <c r="B833" s="24"/>
      <c r="C833" s="24"/>
      <c r="D833" s="24"/>
    </row>
    <row r="834" spans="1:4">
      <c r="A834" s="24" t="str">
        <f>IF('ENTER your residents names, etc'!B126=0,"",'ENTER your residents names, etc'!B126)</f>
        <v/>
      </c>
      <c r="B834" s="24"/>
      <c r="C834" s="24"/>
      <c r="D834" s="24"/>
    </row>
    <row r="835" spans="1:4">
      <c r="A835" s="24" t="str">
        <f>IF('ENTER your residents names, etc'!B127=0,"",'ENTER your residents names, etc'!B127)</f>
        <v/>
      </c>
      <c r="B835" s="24"/>
      <c r="C835" s="24"/>
      <c r="D835" s="24"/>
    </row>
    <row r="836" spans="1:4">
      <c r="A836" s="24" t="str">
        <f>IF('ENTER your residents names, etc'!B128=0,"",'ENTER your residents names, etc'!B128)</f>
        <v/>
      </c>
      <c r="B836" s="24"/>
      <c r="C836" s="24"/>
      <c r="D836" s="24"/>
    </row>
    <row r="837" spans="1:4">
      <c r="A837" s="24" t="str">
        <f>IF('ENTER your residents names, etc'!B129=0,"",'ENTER your residents names, etc'!B129)</f>
        <v/>
      </c>
      <c r="B837" s="24"/>
      <c r="C837" s="24"/>
      <c r="D837" s="24"/>
    </row>
    <row r="838" spans="1:4">
      <c r="A838" s="24" t="str">
        <f>IF('ENTER your residents names, etc'!B130=0,"",'ENTER your residents names, etc'!B130)</f>
        <v/>
      </c>
      <c r="B838" s="24"/>
      <c r="C838" s="24"/>
      <c r="D838" s="24"/>
    </row>
    <row r="839" spans="1:4">
      <c r="A839" s="24" t="str">
        <f>IF('ENTER your residents names, etc'!B131=0,"",'ENTER your residents names, etc'!B131)</f>
        <v/>
      </c>
      <c r="B839" s="24"/>
      <c r="C839" s="24"/>
      <c r="D839" s="24"/>
    </row>
    <row r="840" spans="1:4">
      <c r="A840" s="24" t="str">
        <f>IF('ENTER your residents names, etc'!B132=0,"",'ENTER your residents names, etc'!B132)</f>
        <v/>
      </c>
      <c r="B840" s="24"/>
      <c r="C840" s="24"/>
      <c r="D840" s="24"/>
    </row>
    <row r="841" spans="1:4">
      <c r="A841" s="24" t="str">
        <f>IF('ENTER your residents names, etc'!B133=0,"",'ENTER your residents names, etc'!B133)</f>
        <v/>
      </c>
      <c r="B841" s="24"/>
      <c r="C841" s="24"/>
      <c r="D841" s="24"/>
    </row>
    <row r="842" spans="1:4">
      <c r="A842" s="24" t="str">
        <f>IF('ENTER your residents names, etc'!B134=0,"",'ENTER your residents names, etc'!B134)</f>
        <v/>
      </c>
      <c r="B842" s="24"/>
      <c r="C842" s="24"/>
      <c r="D842" s="24"/>
    </row>
    <row r="843" spans="1:4">
      <c r="A843" s="24" t="str">
        <f>IF('ENTER your residents names, etc'!B135=0,"",'ENTER your residents names, etc'!B135)</f>
        <v/>
      </c>
      <c r="B843" s="24"/>
      <c r="C843" s="24"/>
      <c r="D843" s="24"/>
    </row>
    <row r="844" spans="1:4">
      <c r="A844" s="24" t="str">
        <f>IF('ENTER your residents names, etc'!B136=0,"",'ENTER your residents names, etc'!B136)</f>
        <v/>
      </c>
      <c r="B844" s="24"/>
      <c r="C844" s="24"/>
      <c r="D844" s="24"/>
    </row>
    <row r="845" spans="1:4">
      <c r="A845" s="24" t="str">
        <f>IF('ENTER your residents names, etc'!B137=0,"",'ENTER your residents names, etc'!B137)</f>
        <v/>
      </c>
      <c r="B845" s="24"/>
      <c r="C845" s="24"/>
      <c r="D845" s="24"/>
    </row>
    <row r="846" spans="1:4">
      <c r="A846" s="24" t="str">
        <f>IF('ENTER your residents names, etc'!B138=0,"",'ENTER your residents names, etc'!B138)</f>
        <v/>
      </c>
      <c r="B846" s="24"/>
      <c r="C846" s="24"/>
      <c r="D846" s="24"/>
    </row>
    <row r="847" spans="1:4">
      <c r="A847" s="24" t="str">
        <f>IF('ENTER your residents names, etc'!B139=0,"",'ENTER your residents names, etc'!B139)</f>
        <v/>
      </c>
      <c r="B847" s="24"/>
      <c r="C847" s="24"/>
      <c r="D847" s="24"/>
    </row>
    <row r="848" spans="1:4">
      <c r="A848" s="24" t="str">
        <f>IF('ENTER your residents names, etc'!B140=0,"",'ENTER your residents names, etc'!B140)</f>
        <v/>
      </c>
      <c r="B848" s="24"/>
      <c r="C848" s="24"/>
      <c r="D848" s="24"/>
    </row>
    <row r="849" spans="1:4">
      <c r="A849" s="24" t="str">
        <f>IF('ENTER your residents names, etc'!B141=0,"",'ENTER your residents names, etc'!B141)</f>
        <v/>
      </c>
      <c r="B849" s="24"/>
      <c r="C849" s="24"/>
      <c r="D849" s="24"/>
    </row>
    <row r="850" spans="1:4">
      <c r="A850" s="24" t="str">
        <f>IF('ENTER your residents names, etc'!B142=0,"",'ENTER your residents names, etc'!B142)</f>
        <v/>
      </c>
      <c r="B850" s="24"/>
      <c r="C850" s="24"/>
      <c r="D850" s="24"/>
    </row>
    <row r="851" spans="1:4">
      <c r="A851" s="24" t="str">
        <f>IF('ENTER your residents names, etc'!B143=0,"",'ENTER your residents names, etc'!B143)</f>
        <v/>
      </c>
      <c r="B851" s="24"/>
      <c r="C851" s="24"/>
      <c r="D851" s="24"/>
    </row>
    <row r="852" spans="1:4">
      <c r="A852" s="24" t="str">
        <f>IF('ENTER your residents names, etc'!B144=0,"",'ENTER your residents names, etc'!B144)</f>
        <v/>
      </c>
      <c r="B852" s="24"/>
      <c r="C852" s="24"/>
      <c r="D852" s="24"/>
    </row>
    <row r="853" spans="1:4">
      <c r="A853" s="24" t="str">
        <f>IF('ENTER your residents names, etc'!B145=0,"",'ENTER your residents names, etc'!B145)</f>
        <v/>
      </c>
      <c r="B853" s="24"/>
      <c r="C853" s="24"/>
      <c r="D853" s="24"/>
    </row>
    <row r="854" spans="1:4">
      <c r="A854" s="24" t="str">
        <f>IF('ENTER your residents names, etc'!B146=0,"",'ENTER your residents names, etc'!B146)</f>
        <v/>
      </c>
      <c r="B854" s="24"/>
      <c r="C854" s="24"/>
      <c r="D854" s="24"/>
    </row>
    <row r="855" spans="1:4">
      <c r="A855" s="24" t="str">
        <f>IF('ENTER your residents names, etc'!B147=0,"",'ENTER your residents names, etc'!B147)</f>
        <v/>
      </c>
      <c r="B855" s="24"/>
      <c r="C855" s="24"/>
      <c r="D855" s="24"/>
    </row>
    <row r="856" spans="1:4">
      <c r="A856" s="24" t="str">
        <f>IF('ENTER your residents names, etc'!B148=0,"",'ENTER your residents names, etc'!B148)</f>
        <v/>
      </c>
      <c r="B856" s="24"/>
      <c r="C856" s="24"/>
      <c r="D856" s="24"/>
    </row>
    <row r="857" spans="1:4">
      <c r="A857" s="24" t="str">
        <f>IF('ENTER your residents names, etc'!B149=0,"",'ENTER your residents names, etc'!B149)</f>
        <v/>
      </c>
      <c r="B857" s="24"/>
      <c r="C857" s="24"/>
      <c r="D857" s="24"/>
    </row>
    <row r="858" spans="1:4">
      <c r="A858" s="24" t="str">
        <f>IF('ENTER your residents names, etc'!B150=0,"",'ENTER your residents names, etc'!B150)</f>
        <v/>
      </c>
      <c r="B858" s="24"/>
      <c r="C858" s="24"/>
      <c r="D858" s="24"/>
    </row>
    <row r="859" spans="1:4">
      <c r="A859" s="24" t="str">
        <f>IF('ENTER your residents names, etc'!B151=0,"",'ENTER your residents names, etc'!B151)</f>
        <v/>
      </c>
      <c r="B859" s="24"/>
      <c r="C859" s="24"/>
      <c r="D859" s="24"/>
    </row>
    <row r="860" spans="1:4">
      <c r="A860" s="24" t="str">
        <f>IF('ENTER your residents names, etc'!B152=0,"",'ENTER your residents names, etc'!B152)</f>
        <v/>
      </c>
      <c r="B860" s="24"/>
      <c r="C860" s="24"/>
      <c r="D860" s="24"/>
    </row>
    <row r="861" spans="1:4">
      <c r="A861" s="24" t="str">
        <f>IF('ENTER your residents names, etc'!B153=0,"",'ENTER your residents names, etc'!B153)</f>
        <v/>
      </c>
      <c r="B861" s="24"/>
      <c r="C861" s="24"/>
      <c r="D861" s="24"/>
    </row>
    <row r="862" spans="1:4">
      <c r="A862" s="24" t="str">
        <f>IF('ENTER your residents names, etc'!B154=0,"",'ENTER your residents names, etc'!B154)</f>
        <v/>
      </c>
      <c r="B862" s="24"/>
      <c r="C862" s="24"/>
      <c r="D862" s="24"/>
    </row>
    <row r="863" spans="1:4">
      <c r="A863" s="24" t="str">
        <f>IF('ENTER your residents names, etc'!B155=0,"",'ENTER your residents names, etc'!B155)</f>
        <v/>
      </c>
      <c r="B863" s="24"/>
      <c r="C863" s="24"/>
      <c r="D863" s="24"/>
    </row>
    <row r="864" spans="1:4">
      <c r="A864" s="24" t="str">
        <f>IF('ENTER your residents names, etc'!B156=0,"",'ENTER your residents names, etc'!B156)</f>
        <v/>
      </c>
      <c r="B864" s="24"/>
      <c r="C864" s="24"/>
      <c r="D864" s="24"/>
    </row>
    <row r="865" spans="1:4">
      <c r="A865" s="24" t="str">
        <f>IF('ENTER your residents names, etc'!B157=0,"",'ENTER your residents names, etc'!B157)</f>
        <v/>
      </c>
      <c r="B865" s="24"/>
      <c r="C865" s="24"/>
      <c r="D865" s="24"/>
    </row>
    <row r="866" spans="1:4">
      <c r="A866" s="24" t="str">
        <f>IF('ENTER your residents names, etc'!B158=0,"",'ENTER your residents names, etc'!B158)</f>
        <v/>
      </c>
      <c r="B866" s="24"/>
      <c r="C866" s="24"/>
      <c r="D866" s="24"/>
    </row>
    <row r="867" spans="1:4">
      <c r="A867" s="24" t="str">
        <f>IF('ENTER your residents names, etc'!B159=0,"",'ENTER your residents names, etc'!B159)</f>
        <v/>
      </c>
      <c r="B867" s="24"/>
      <c r="C867" s="24"/>
      <c r="D867" s="24"/>
    </row>
    <row r="868" spans="1:4">
      <c r="A868" s="24" t="str">
        <f>IF('ENTER your residents names, etc'!B160=0,"",'ENTER your residents names, etc'!B160)</f>
        <v/>
      </c>
      <c r="B868" s="24"/>
      <c r="C868" s="24"/>
      <c r="D868" s="24"/>
    </row>
    <row r="869" spans="1:4">
      <c r="A869" s="24" t="str">
        <f>IF('ENTER your residents names, etc'!B161=0,"",'ENTER your residents names, etc'!B161)</f>
        <v/>
      </c>
      <c r="B869" s="24"/>
      <c r="C869" s="24"/>
      <c r="D869" s="24"/>
    </row>
    <row r="870" spans="1:4">
      <c r="A870" s="24" t="str">
        <f>IF('ENTER your residents names, etc'!B162=0,"",'ENTER your residents names, etc'!B162)</f>
        <v/>
      </c>
      <c r="B870" s="24"/>
      <c r="C870" s="24"/>
      <c r="D870" s="24"/>
    </row>
    <row r="871" spans="1:4">
      <c r="A871" s="24" t="str">
        <f>IF('ENTER your residents names, etc'!B163=0,"",'ENTER your residents names, etc'!B163)</f>
        <v/>
      </c>
      <c r="B871" s="24"/>
      <c r="C871" s="24"/>
      <c r="D871" s="24"/>
    </row>
    <row r="872" spans="1:4">
      <c r="A872" s="24" t="str">
        <f>IF('ENTER your residents names, etc'!B164=0,"",'ENTER your residents names, etc'!B164)</f>
        <v/>
      </c>
      <c r="B872" s="24"/>
      <c r="C872" s="24"/>
      <c r="D872" s="24"/>
    </row>
    <row r="873" spans="1:4">
      <c r="A873" s="24" t="str">
        <f>IF('ENTER your residents names, etc'!B165=0,"",'ENTER your residents names, etc'!B165)</f>
        <v/>
      </c>
      <c r="B873" s="24"/>
      <c r="C873" s="24"/>
      <c r="D873" s="24"/>
    </row>
    <row r="874" spans="1:4">
      <c r="A874" s="24" t="str">
        <f>IF('ENTER your residents names, etc'!B166=0,"",'ENTER your residents names, etc'!B166)</f>
        <v/>
      </c>
      <c r="B874" s="24"/>
      <c r="C874" s="24"/>
      <c r="D874" s="24"/>
    </row>
    <row r="875" spans="1:4">
      <c r="A875" s="24" t="str">
        <f>IF('ENTER your residents names, etc'!B167=0,"",'ENTER your residents names, etc'!B167)</f>
        <v/>
      </c>
      <c r="B875" s="24"/>
      <c r="C875" s="24"/>
      <c r="D875" s="24"/>
    </row>
    <row r="876" spans="1:4">
      <c r="A876" s="24" t="str">
        <f>IF('ENTER your residents names, etc'!B168=0,"",'ENTER your residents names, etc'!B168)</f>
        <v/>
      </c>
      <c r="B876" s="24"/>
      <c r="C876" s="24"/>
      <c r="D876" s="24"/>
    </row>
    <row r="877" spans="1:4">
      <c r="A877" s="24" t="str">
        <f>IF('ENTER your residents names, etc'!B169=0,"",'ENTER your residents names, etc'!B169)</f>
        <v/>
      </c>
      <c r="B877" s="24"/>
      <c r="C877" s="24"/>
      <c r="D877" s="24"/>
    </row>
    <row r="878" spans="1:4">
      <c r="A878" s="24" t="str">
        <f>IF('ENTER your residents names, etc'!B170=0,"",'ENTER your residents names, etc'!B170)</f>
        <v/>
      </c>
      <c r="B878" s="24"/>
      <c r="C878" s="24"/>
      <c r="D878" s="24"/>
    </row>
    <row r="879" spans="1:4">
      <c r="A879" s="24" t="str">
        <f>IF('ENTER your residents names, etc'!B171=0,"",'ENTER your residents names, etc'!B171)</f>
        <v/>
      </c>
      <c r="B879" s="24"/>
      <c r="C879" s="24"/>
      <c r="D879" s="24"/>
    </row>
    <row r="880" spans="1:4">
      <c r="A880" s="24" t="str">
        <f>IF('ENTER your residents names, etc'!B172=0,"",'ENTER your residents names, etc'!B172)</f>
        <v/>
      </c>
      <c r="B880" s="24"/>
      <c r="C880" s="24"/>
      <c r="D880" s="24"/>
    </row>
    <row r="881" spans="1:4">
      <c r="A881" s="24" t="str">
        <f>IF('ENTER your residents names, etc'!B173=0,"",'ENTER your residents names, etc'!B173)</f>
        <v/>
      </c>
      <c r="B881" s="24"/>
      <c r="C881" s="24"/>
      <c r="D881" s="24"/>
    </row>
    <row r="882" spans="1:4">
      <c r="A882" s="24" t="str">
        <f>IF('ENTER your residents names, etc'!B174=0,"",'ENTER your residents names, etc'!B174)</f>
        <v/>
      </c>
      <c r="B882" s="24"/>
      <c r="C882" s="24"/>
      <c r="D882" s="24"/>
    </row>
    <row r="883" spans="1:4">
      <c r="A883" s="24" t="str">
        <f>IF('ENTER your residents names, etc'!B175=0,"",'ENTER your residents names, etc'!B175)</f>
        <v/>
      </c>
      <c r="B883" s="24"/>
      <c r="C883" s="24"/>
      <c r="D883" s="24"/>
    </row>
    <row r="884" spans="1:4">
      <c r="A884" s="24" t="str">
        <f>IF('ENTER your residents names, etc'!B176=0,"",'ENTER your residents names, etc'!B176)</f>
        <v/>
      </c>
      <c r="B884" s="24"/>
      <c r="C884" s="24"/>
      <c r="D884" s="24"/>
    </row>
    <row r="885" spans="1:4">
      <c r="A885" s="24" t="str">
        <f>IF('ENTER your residents names, etc'!B177=0,"",'ENTER your residents names, etc'!B177)</f>
        <v/>
      </c>
      <c r="B885" s="24"/>
      <c r="C885" s="24"/>
      <c r="D885" s="24"/>
    </row>
    <row r="886" spans="1:4">
      <c r="A886" s="24" t="str">
        <f>IF('ENTER your residents names, etc'!B178=0,"",'ENTER your residents names, etc'!B178)</f>
        <v/>
      </c>
      <c r="B886" s="24"/>
      <c r="C886" s="24"/>
      <c r="D886" s="24"/>
    </row>
    <row r="887" spans="1:4">
      <c r="A887" s="24" t="str">
        <f>IF('ENTER your residents names, etc'!B179=0,"",'ENTER your residents names, etc'!B179)</f>
        <v/>
      </c>
      <c r="B887" s="24"/>
      <c r="C887" s="24"/>
      <c r="D887" s="24"/>
    </row>
    <row r="888" spans="1:4">
      <c r="A888" s="24" t="str">
        <f>IF('ENTER your residents names, etc'!B180=0,"",'ENTER your residents names, etc'!B180)</f>
        <v/>
      </c>
      <c r="B888" s="24"/>
      <c r="C888" s="24"/>
      <c r="D888" s="24"/>
    </row>
    <row r="889" spans="1:4">
      <c r="A889" s="24" t="str">
        <f>IF('ENTER your residents names, etc'!B181=0,"",'ENTER your residents names, etc'!B181)</f>
        <v/>
      </c>
      <c r="B889" s="24"/>
      <c r="C889" s="24"/>
      <c r="D889" s="24"/>
    </row>
    <row r="890" spans="1:4">
      <c r="A890" s="24" t="str">
        <f>IF('ENTER your residents names, etc'!B182=0,"",'ENTER your residents names, etc'!B182)</f>
        <v/>
      </c>
      <c r="B890" s="24"/>
      <c r="C890" s="24"/>
      <c r="D890" s="24"/>
    </row>
    <row r="891" spans="1:4">
      <c r="A891" s="24" t="str">
        <f>IF('ENTER your residents names, etc'!B183=0,"",'ENTER your residents names, etc'!B183)</f>
        <v/>
      </c>
      <c r="B891" s="24"/>
      <c r="C891" s="24"/>
      <c r="D891" s="24"/>
    </row>
    <row r="892" spans="1:4">
      <c r="A892" s="24" t="str">
        <f>IF('ENTER your residents names, etc'!B184=0,"",'ENTER your residents names, etc'!B184)</f>
        <v/>
      </c>
      <c r="B892" s="24"/>
      <c r="C892" s="24"/>
      <c r="D892" s="24"/>
    </row>
    <row r="893" spans="1:4">
      <c r="A893" s="24" t="str">
        <f>IF('ENTER your residents names, etc'!B185=0,"",'ENTER your residents names, etc'!B185)</f>
        <v/>
      </c>
      <c r="B893" s="24"/>
      <c r="C893" s="24"/>
      <c r="D893" s="24"/>
    </row>
    <row r="894" spans="1:4">
      <c r="A894" s="24" t="str">
        <f>IF('ENTER your residents names, etc'!B186=0,"",'ENTER your residents names, etc'!B186)</f>
        <v/>
      </c>
      <c r="B894" s="24"/>
      <c r="C894" s="24"/>
      <c r="D894" s="24"/>
    </row>
    <row r="895" spans="1:4">
      <c r="A895" s="24" t="str">
        <f>IF('ENTER your residents names, etc'!B187=0,"",'ENTER your residents names, etc'!B187)</f>
        <v/>
      </c>
      <c r="B895" s="24"/>
      <c r="C895" s="24"/>
      <c r="D895" s="24"/>
    </row>
    <row r="896" spans="1:4">
      <c r="A896" s="24" t="str">
        <f>IF('ENTER your residents names, etc'!B188=0,"",'ENTER your residents names, etc'!B188)</f>
        <v/>
      </c>
      <c r="B896" s="24"/>
      <c r="C896" s="24"/>
      <c r="D896" s="24"/>
    </row>
    <row r="897" spans="1:4">
      <c r="A897" s="24" t="str">
        <f>IF('ENTER your residents names, etc'!B189=0,"",'ENTER your residents names, etc'!B189)</f>
        <v/>
      </c>
      <c r="B897" s="24"/>
      <c r="C897" s="24"/>
      <c r="D897" s="24"/>
    </row>
    <row r="898" spans="1:4">
      <c r="A898" s="24" t="str">
        <f>IF('ENTER your residents names, etc'!B190=0,"",'ENTER your residents names, etc'!B190)</f>
        <v/>
      </c>
      <c r="B898" s="24"/>
      <c r="C898" s="24"/>
      <c r="D898" s="24"/>
    </row>
    <row r="899" spans="1:4">
      <c r="A899" s="24" t="str">
        <f>IF('ENTER your residents names, etc'!B191=0,"",'ENTER your residents names, etc'!B191)</f>
        <v/>
      </c>
      <c r="B899" s="24"/>
      <c r="C899" s="24"/>
      <c r="D899" s="24"/>
    </row>
    <row r="900" spans="1:4">
      <c r="A900" s="24" t="str">
        <f>IF('ENTER your residents names, etc'!B192=0,"",'ENTER your residents names, etc'!B192)</f>
        <v/>
      </c>
      <c r="B900" s="24"/>
      <c r="C900" s="24"/>
      <c r="D900" s="24"/>
    </row>
    <row r="901" spans="1:4">
      <c r="A901" s="24" t="str">
        <f>IF('ENTER your residents names, etc'!B193=0,"",'ENTER your residents names, etc'!B193)</f>
        <v/>
      </c>
      <c r="B901" s="24"/>
      <c r="C901" s="24"/>
      <c r="D901" s="24"/>
    </row>
    <row r="902" spans="1:4">
      <c r="A902" s="24" t="str">
        <f>IF('ENTER your residents names, etc'!B194=0,"",'ENTER your residents names, etc'!B194)</f>
        <v/>
      </c>
      <c r="B902" s="24"/>
      <c r="C902" s="24"/>
      <c r="D902" s="24"/>
    </row>
    <row r="903" spans="1:4">
      <c r="A903" s="24" t="str">
        <f>IF('ENTER your residents names, etc'!B195=0,"",'ENTER your residents names, etc'!B195)</f>
        <v/>
      </c>
      <c r="B903" s="24"/>
      <c r="C903" s="24"/>
      <c r="D903" s="24"/>
    </row>
    <row r="904" spans="1:4">
      <c r="A904" s="24" t="str">
        <f>IF('ENTER your residents names, etc'!B196=0,"",'ENTER your residents names, etc'!B196)</f>
        <v/>
      </c>
      <c r="B904" s="24"/>
      <c r="C904" s="24"/>
      <c r="D904" s="24"/>
    </row>
    <row r="905" spans="1:4">
      <c r="A905" s="24" t="str">
        <f>IF('ENTER your residents names, etc'!B197=0,"",'ENTER your residents names, etc'!B197)</f>
        <v/>
      </c>
      <c r="B905" s="24"/>
      <c r="C905" s="24"/>
      <c r="D905" s="24"/>
    </row>
    <row r="906" spans="1:4">
      <c r="A906" s="24" t="str">
        <f>IF('ENTER your residents names, etc'!B198=0,"",'ENTER your residents names, etc'!B198)</f>
        <v/>
      </c>
      <c r="B906" s="24"/>
      <c r="C906" s="24"/>
      <c r="D906" s="24"/>
    </row>
    <row r="907" spans="1:4">
      <c r="A907" s="24" t="str">
        <f>IF('ENTER your residents names, etc'!B199=0,"",'ENTER your residents names, etc'!B199)</f>
        <v/>
      </c>
      <c r="B907" s="24"/>
      <c r="C907" s="24"/>
      <c r="D907" s="24"/>
    </row>
    <row r="908" spans="1:4">
      <c r="A908" s="24" t="str">
        <f>IF('ENTER your residents names, etc'!B200=0,"",'ENTER your residents names, etc'!B200)</f>
        <v/>
      </c>
      <c r="B908" s="24"/>
      <c r="C908" s="24"/>
      <c r="D908" s="24"/>
    </row>
    <row r="909" spans="1:4">
      <c r="A909" s="24" t="str">
        <f>IF('ENTER your residents names, etc'!B201=0,"",'ENTER your residents names, etc'!B201)</f>
        <v/>
      </c>
    </row>
    <row r="910" spans="1:4">
      <c r="A910" s="24" t="str">
        <f>IF('ENTER your residents names, etc'!B202=0,"",'ENTER your residents names, etc'!B202)</f>
        <v/>
      </c>
    </row>
    <row r="911" spans="1:4">
      <c r="A911" s="24" t="str">
        <f>IF('ENTER your residents names, etc'!B203=0,"",'ENTER your residents names, etc'!B203)</f>
        <v/>
      </c>
    </row>
    <row r="912" spans="1:4">
      <c r="A912" s="24" t="str">
        <f>IF('ENTER your residents names, etc'!B204=0,"",'ENTER your residents names, etc'!B204)</f>
        <v/>
      </c>
    </row>
    <row r="913" spans="1:1">
      <c r="A913" s="24" t="str">
        <f>IF('ENTER your residents names, etc'!B205=0,"",'ENTER your residents names, etc'!B205)</f>
        <v/>
      </c>
    </row>
    <row r="914" spans="1:1">
      <c r="A914" s="24" t="str">
        <f>IF('ENTER your residents names, etc'!B206=0,"",'ENTER your residents names, etc'!B206)</f>
        <v/>
      </c>
    </row>
    <row r="915" spans="1:1">
      <c r="A915" s="24" t="str">
        <f>IF('ENTER your residents names, etc'!B207=0,"",'ENTER your residents names, etc'!B207)</f>
        <v/>
      </c>
    </row>
    <row r="916" spans="1:1">
      <c r="A916" s="24" t="str">
        <f>IF('ENTER your residents names, etc'!B208=0,"",'ENTER your residents names, etc'!B208)</f>
        <v/>
      </c>
    </row>
    <row r="917" spans="1:1">
      <c r="A917" s="24" t="str">
        <f>IF('ENTER your residents names, etc'!B209=0,"",'ENTER your residents names, etc'!B209)</f>
        <v/>
      </c>
    </row>
    <row r="918" spans="1:1">
      <c r="A918" s="24" t="str">
        <f>IF('ENTER your residents names, etc'!B210=0,"",'ENTER your residents names, etc'!B210)</f>
        <v/>
      </c>
    </row>
    <row r="919" spans="1:1">
      <c r="A919" s="24" t="str">
        <f>IF('ENTER your residents names, etc'!B211=0,"",'ENTER your residents names, etc'!B211)</f>
        <v/>
      </c>
    </row>
    <row r="920" spans="1:1">
      <c r="A920" s="24" t="str">
        <f>IF('ENTER your residents names, etc'!B212=0,"",'ENTER your residents names, etc'!B212)</f>
        <v/>
      </c>
    </row>
    <row r="921" spans="1:1">
      <c r="A921" s="24" t="str">
        <f>IF('ENTER your residents names, etc'!B213=0,"",'ENTER your residents names, etc'!B213)</f>
        <v/>
      </c>
    </row>
    <row r="922" spans="1:1">
      <c r="A922" s="24" t="str">
        <f>IF('ENTER your residents names, etc'!B214=0,"",'ENTER your residents names, etc'!B214)</f>
        <v/>
      </c>
    </row>
    <row r="923" spans="1:1">
      <c r="A923" s="24" t="str">
        <f>IF('ENTER your residents names, etc'!B215=0,"",'ENTER your residents names, etc'!B215)</f>
        <v/>
      </c>
    </row>
    <row r="924" spans="1:1">
      <c r="A924" s="24" t="str">
        <f>IF('ENTER your residents names, etc'!B216=0,"",'ENTER your residents names, etc'!B216)</f>
        <v/>
      </c>
    </row>
    <row r="925" spans="1:1">
      <c r="A925" s="24" t="str">
        <f>IF('ENTER your residents names, etc'!B217=0,"",'ENTER your residents names, etc'!B217)</f>
        <v/>
      </c>
    </row>
    <row r="926" spans="1:1">
      <c r="A926" s="24" t="str">
        <f>IF('ENTER your residents names, etc'!B218=0,"",'ENTER your residents names, etc'!B218)</f>
        <v/>
      </c>
    </row>
    <row r="927" spans="1:1">
      <c r="A927" s="24" t="str">
        <f>IF('ENTER your residents names, etc'!B219=0,"",'ENTER your residents names, etc'!B219)</f>
        <v/>
      </c>
    </row>
    <row r="928" spans="1:1">
      <c r="A928" s="24" t="str">
        <f>IF('ENTER your residents names, etc'!B220=0,"",'ENTER your residents names, etc'!B220)</f>
        <v/>
      </c>
    </row>
    <row r="929" spans="1:1">
      <c r="A929" s="24" t="str">
        <f>IF('ENTER your residents names, etc'!B221=0,"",'ENTER your residents names, etc'!B221)</f>
        <v/>
      </c>
    </row>
    <row r="930" spans="1:1">
      <c r="A930" s="24" t="str">
        <f>IF('ENTER your residents names, etc'!B222=0,"",'ENTER your residents names, etc'!B222)</f>
        <v/>
      </c>
    </row>
    <row r="931" spans="1:1">
      <c r="A931" s="24" t="str">
        <f>IF('ENTER your residents names, etc'!B223=0,"",'ENTER your residents names, etc'!B223)</f>
        <v/>
      </c>
    </row>
    <row r="932" spans="1:1">
      <c r="A932" s="24" t="str">
        <f>IF('ENTER your residents names, etc'!B224=0,"",'ENTER your residents names, etc'!B224)</f>
        <v/>
      </c>
    </row>
    <row r="933" spans="1:1">
      <c r="A933" s="24" t="str">
        <f>IF('ENTER your residents names, etc'!B225=0,"",'ENTER your residents names, etc'!B225)</f>
        <v/>
      </c>
    </row>
    <row r="934" spans="1:1">
      <c r="A934" s="24" t="str">
        <f>IF('ENTER your residents names, etc'!B226=0,"",'ENTER your residents names, etc'!B226)</f>
        <v/>
      </c>
    </row>
    <row r="935" spans="1:1">
      <c r="A935" s="24" t="str">
        <f>IF('ENTER your residents names, etc'!B227=0,"",'ENTER your residents names, etc'!B227)</f>
        <v/>
      </c>
    </row>
    <row r="936" spans="1:1">
      <c r="A936" s="24" t="str">
        <f>IF('ENTER your residents names, etc'!B228=0,"",'ENTER your residents names, etc'!B228)</f>
        <v/>
      </c>
    </row>
    <row r="937" spans="1:1">
      <c r="A937" s="24" t="str">
        <f>IF('ENTER your residents names, etc'!B229=0,"",'ENTER your residents names, etc'!B229)</f>
        <v/>
      </c>
    </row>
    <row r="938" spans="1:1">
      <c r="A938" s="24" t="str">
        <f>IF('ENTER your residents names, etc'!B230=0,"",'ENTER your residents names, etc'!B230)</f>
        <v/>
      </c>
    </row>
    <row r="939" spans="1:1">
      <c r="A939" s="24" t="str">
        <f>IF('ENTER your residents names, etc'!B231=0,"",'ENTER your residents names, etc'!B231)</f>
        <v/>
      </c>
    </row>
    <row r="940" spans="1:1">
      <c r="A940" s="24" t="str">
        <f>IF('ENTER your residents names, etc'!B232=0,"",'ENTER your residents names, etc'!B232)</f>
        <v/>
      </c>
    </row>
    <row r="941" spans="1:1">
      <c r="A941" s="24" t="str">
        <f>IF('ENTER your residents names, etc'!B233=0,"",'ENTER your residents names, etc'!B233)</f>
        <v/>
      </c>
    </row>
    <row r="942" spans="1:1">
      <c r="A942" s="24" t="str">
        <f>IF('ENTER your residents names, etc'!B234=0,"",'ENTER your residents names, etc'!B234)</f>
        <v/>
      </c>
    </row>
    <row r="943" spans="1:1">
      <c r="A943" s="24" t="str">
        <f>IF('ENTER your residents names, etc'!B235=0,"",'ENTER your residents names, etc'!B235)</f>
        <v/>
      </c>
    </row>
    <row r="944" spans="1:1">
      <c r="A944" s="24" t="str">
        <f>IF('ENTER your residents names, etc'!B236=0,"",'ENTER your residents names, etc'!B236)</f>
        <v/>
      </c>
    </row>
    <row r="945" spans="1:1">
      <c r="A945" s="24" t="str">
        <f>IF('ENTER your residents names, etc'!B237=0,"",'ENTER your residents names, etc'!B237)</f>
        <v/>
      </c>
    </row>
    <row r="946" spans="1:1">
      <c r="A946" s="24" t="str">
        <f>IF('ENTER your residents names, etc'!B238=0,"",'ENTER your residents names, etc'!B238)</f>
        <v/>
      </c>
    </row>
    <row r="947" spans="1:1">
      <c r="A947" s="24" t="str">
        <f>IF('ENTER your residents names, etc'!B239=0,"",'ENTER your residents names, etc'!B239)</f>
        <v/>
      </c>
    </row>
    <row r="948" spans="1:1">
      <c r="A948" s="24" t="str">
        <f>IF('ENTER your residents names, etc'!B240=0,"",'ENTER your residents names, etc'!B240)</f>
        <v/>
      </c>
    </row>
    <row r="949" spans="1:1">
      <c r="A949" s="24" t="str">
        <f>IF('ENTER your residents names, etc'!B241=0,"",'ENTER your residents names, etc'!B241)</f>
        <v/>
      </c>
    </row>
    <row r="950" spans="1:1">
      <c r="A950" s="24" t="str">
        <f>IF('ENTER your residents names, etc'!B242=0,"",'ENTER your residents names, etc'!B242)</f>
        <v/>
      </c>
    </row>
    <row r="951" spans="1:1">
      <c r="A951" s="24" t="str">
        <f>IF('ENTER your residents names, etc'!B243=0,"",'ENTER your residents names, etc'!B243)</f>
        <v/>
      </c>
    </row>
    <row r="952" spans="1:1">
      <c r="A952" s="24" t="str">
        <f>IF('ENTER your residents names, etc'!B244=0,"",'ENTER your residents names, etc'!B244)</f>
        <v/>
      </c>
    </row>
    <row r="953" spans="1:1">
      <c r="A953" s="24" t="str">
        <f>IF('ENTER your residents names, etc'!B245=0,"",'ENTER your residents names, etc'!B245)</f>
        <v/>
      </c>
    </row>
    <row r="954" spans="1:1">
      <c r="A954" s="24" t="str">
        <f>IF('ENTER your residents names, etc'!B246=0,"",'ENTER your residents names, etc'!B246)</f>
        <v/>
      </c>
    </row>
    <row r="955" spans="1:1">
      <c r="A955" s="24" t="str">
        <f>IF('ENTER your residents names, etc'!B247=0,"",'ENTER your residents names, etc'!B247)</f>
        <v/>
      </c>
    </row>
    <row r="956" spans="1:1">
      <c r="A956" s="24" t="str">
        <f>IF('ENTER your residents names, etc'!B248=0,"",'ENTER your residents names, etc'!B248)</f>
        <v/>
      </c>
    </row>
    <row r="957" spans="1:1">
      <c r="A957" s="24" t="str">
        <f>IF('ENTER your residents names, etc'!B249=0,"",'ENTER your residents names, etc'!B249)</f>
        <v/>
      </c>
    </row>
    <row r="958" spans="1:1">
      <c r="A958" s="24" t="str">
        <f>IF('ENTER your residents names, etc'!B250=0,"",'ENTER your residents names, etc'!B250)</f>
        <v/>
      </c>
    </row>
    <row r="959" spans="1:1">
      <c r="A959" s="24" t="str">
        <f>IF('ENTER your residents names, etc'!B251=0,"",'ENTER your residents names, etc'!B251)</f>
        <v/>
      </c>
    </row>
    <row r="960" spans="1:1">
      <c r="A960" s="24" t="str">
        <f>IF('ENTER your residents names, etc'!B252=0,"",'ENTER your residents names, etc'!B252)</f>
        <v/>
      </c>
    </row>
    <row r="961" spans="1:1">
      <c r="A961" s="24" t="str">
        <f>IF('ENTER your residents names, etc'!B253=0,"",'ENTER your residents names, etc'!B253)</f>
        <v/>
      </c>
    </row>
    <row r="962" spans="1:1">
      <c r="A962" s="24" t="str">
        <f>IF('ENTER your residents names, etc'!B254=0,"",'ENTER your residents names, etc'!B254)</f>
        <v/>
      </c>
    </row>
    <row r="963" spans="1:1">
      <c r="A963" s="24" t="str">
        <f>IF('ENTER your residents names, etc'!B255=0,"",'ENTER your residents names, etc'!B255)</f>
        <v/>
      </c>
    </row>
    <row r="964" spans="1:1">
      <c r="A964" s="24" t="str">
        <f>IF('ENTER your residents names, etc'!B256=0,"",'ENTER your residents names, etc'!B256)</f>
        <v/>
      </c>
    </row>
    <row r="965" spans="1:1">
      <c r="A965" s="24"/>
    </row>
    <row r="966" spans="1:1">
      <c r="A966" s="24"/>
    </row>
    <row r="967" spans="1:1">
      <c r="A967" s="24"/>
    </row>
    <row r="968" spans="1:1">
      <c r="A968" s="24"/>
    </row>
    <row r="969" spans="1:1">
      <c r="A969" s="24"/>
    </row>
    <row r="970" spans="1:1">
      <c r="A970" s="24"/>
    </row>
    <row r="971" spans="1:1">
      <c r="A971" s="24"/>
    </row>
    <row r="972" spans="1:1">
      <c r="A972" s="24"/>
    </row>
    <row r="973" spans="1:1">
      <c r="A973" s="24"/>
    </row>
    <row r="974" spans="1:1">
      <c r="A974" s="24"/>
    </row>
    <row r="975" spans="1:1">
      <c r="A975" s="24"/>
    </row>
    <row r="976" spans="1:1">
      <c r="A976" s="24"/>
    </row>
    <row r="977" spans="1:1">
      <c r="A977" s="24"/>
    </row>
    <row r="978" spans="1:1">
      <c r="A978" s="24"/>
    </row>
    <row r="979" spans="1:1">
      <c r="A979" s="24"/>
    </row>
    <row r="980" spans="1:1">
      <c r="A980" s="24"/>
    </row>
    <row r="981" spans="1:1">
      <c r="A981" s="24"/>
    </row>
    <row r="982" spans="1:1">
      <c r="A982" s="24"/>
    </row>
    <row r="983" spans="1:1">
      <c r="A983" s="24"/>
    </row>
    <row r="984" spans="1:1">
      <c r="A984" s="24"/>
    </row>
    <row r="985" spans="1:1">
      <c r="A985" s="24"/>
    </row>
    <row r="986" spans="1:1">
      <c r="A986" s="24"/>
    </row>
    <row r="987" spans="1:1">
      <c r="A987" s="24"/>
    </row>
    <row r="988" spans="1:1">
      <c r="A988" s="24"/>
    </row>
    <row r="989" spans="1:1">
      <c r="A989" s="24"/>
    </row>
    <row r="990" spans="1:1">
      <c r="A990" s="24"/>
    </row>
    <row r="991" spans="1:1">
      <c r="A991" s="24"/>
    </row>
    <row r="992" spans="1:1">
      <c r="A992" s="24"/>
    </row>
    <row r="993" spans="1:1">
      <c r="A993" s="24"/>
    </row>
    <row r="994" spans="1:1">
      <c r="A994" s="24"/>
    </row>
    <row r="995" spans="1:1">
      <c r="A995" s="24"/>
    </row>
    <row r="996" spans="1:1">
      <c r="A996" s="24"/>
    </row>
    <row r="997" spans="1:1">
      <c r="A997" s="24"/>
    </row>
    <row r="998" spans="1:1">
      <c r="A998" s="24"/>
    </row>
    <row r="999" spans="1:1">
      <c r="A999" s="24"/>
    </row>
    <row r="1000" spans="1:1">
      <c r="A1000" s="24"/>
    </row>
    <row r="1001" spans="1:1">
      <c r="A1001" s="24"/>
    </row>
    <row r="1002" spans="1:1">
      <c r="A1002" s="24"/>
    </row>
    <row r="1003" spans="1:1">
      <c r="A1003" s="24"/>
    </row>
    <row r="1004" spans="1:1">
      <c r="A1004" s="24"/>
    </row>
    <row r="1005" spans="1:1">
      <c r="A1005" s="24"/>
    </row>
    <row r="1006" spans="1:1">
      <c r="A1006" s="24"/>
    </row>
    <row r="1007" spans="1:1">
      <c r="A1007" s="24"/>
    </row>
    <row r="1008" spans="1:1">
      <c r="A1008" s="24"/>
    </row>
    <row r="1009" spans="1:1">
      <c r="A1009" s="24"/>
    </row>
    <row r="1010" spans="1:1">
      <c r="A1010" s="24"/>
    </row>
    <row r="1011" spans="1:1">
      <c r="A1011" s="24"/>
    </row>
    <row r="1012" spans="1:1">
      <c r="A1012" s="24"/>
    </row>
    <row r="1013" spans="1:1">
      <c r="A1013" s="24"/>
    </row>
    <row r="1014" spans="1:1">
      <c r="A1014" s="24"/>
    </row>
    <row r="1015" spans="1:1">
      <c r="A1015" s="24"/>
    </row>
    <row r="1016" spans="1:1">
      <c r="A1016" s="24"/>
    </row>
    <row r="1017" spans="1:1">
      <c r="A1017" s="24"/>
    </row>
    <row r="1018" spans="1:1">
      <c r="A1018" s="24"/>
    </row>
    <row r="1019" spans="1:1">
      <c r="A1019" s="24"/>
    </row>
    <row r="1020" spans="1:1">
      <c r="A1020" s="24"/>
    </row>
    <row r="1021" spans="1:1">
      <c r="A1021" s="24"/>
    </row>
    <row r="1022" spans="1:1">
      <c r="A1022" s="24"/>
    </row>
    <row r="1023" spans="1:1">
      <c r="A1023" s="24"/>
    </row>
    <row r="1024" spans="1:1">
      <c r="A1024" s="24"/>
    </row>
    <row r="1025" spans="1:1">
      <c r="A1025" s="24"/>
    </row>
    <row r="1026" spans="1:1">
      <c r="A1026" s="24"/>
    </row>
    <row r="1027" spans="1:1">
      <c r="A1027" s="24"/>
    </row>
    <row r="1028" spans="1:1">
      <c r="A1028" s="24"/>
    </row>
    <row r="1029" spans="1:1">
      <c r="A1029" s="24"/>
    </row>
    <row r="1030" spans="1:1">
      <c r="A1030" s="24"/>
    </row>
    <row r="1031" spans="1:1">
      <c r="A1031" s="24"/>
    </row>
    <row r="1032" spans="1:1">
      <c r="A1032" s="24"/>
    </row>
    <row r="1033" spans="1:1">
      <c r="A1033" s="24"/>
    </row>
    <row r="1034" spans="1:1">
      <c r="A1034" s="24"/>
    </row>
    <row r="1035" spans="1:1">
      <c r="A1035" s="24"/>
    </row>
    <row r="1036" spans="1:1">
      <c r="A1036" s="24"/>
    </row>
    <row r="1037" spans="1:1">
      <c r="A1037" s="24"/>
    </row>
    <row r="1038" spans="1:1">
      <c r="A1038" s="24"/>
    </row>
    <row r="1039" spans="1:1">
      <c r="A1039" s="24"/>
    </row>
    <row r="1040" spans="1:1">
      <c r="A1040" s="24"/>
    </row>
    <row r="1041" spans="1:1">
      <c r="A1041" s="24"/>
    </row>
    <row r="1042" spans="1:1">
      <c r="A1042" s="24"/>
    </row>
    <row r="1043" spans="1:1">
      <c r="A1043" s="24"/>
    </row>
    <row r="1044" spans="1:1">
      <c r="A1044" s="24"/>
    </row>
    <row r="1045" spans="1:1">
      <c r="A1045" s="24"/>
    </row>
    <row r="1046" spans="1:1">
      <c r="A1046" s="24"/>
    </row>
    <row r="1047" spans="1:1">
      <c r="A1047" s="24"/>
    </row>
    <row r="1048" spans="1:1">
      <c r="A1048" s="24"/>
    </row>
    <row r="1049" spans="1:1">
      <c r="A1049" s="24"/>
    </row>
    <row r="1050" spans="1:1">
      <c r="A1050" s="24"/>
    </row>
    <row r="1051" spans="1:1">
      <c r="A1051" s="24"/>
    </row>
    <row r="1052" spans="1:1">
      <c r="A1052" s="24"/>
    </row>
    <row r="1053" spans="1:1">
      <c r="A1053" s="24"/>
    </row>
    <row r="1054" spans="1:1">
      <c r="A1054" s="24"/>
    </row>
    <row r="1055" spans="1:1">
      <c r="A1055" s="24"/>
    </row>
    <row r="1056" spans="1:1">
      <c r="A1056" s="24"/>
    </row>
    <row r="1057" spans="1:1">
      <c r="A1057" s="24"/>
    </row>
    <row r="1058" spans="1:1">
      <c r="A1058" s="24"/>
    </row>
    <row r="1059" spans="1:1">
      <c r="A1059" s="24"/>
    </row>
    <row r="1060" spans="1:1">
      <c r="A1060" s="24"/>
    </row>
    <row r="1061" spans="1:1">
      <c r="A1061" s="24"/>
    </row>
    <row r="1062" spans="1:1">
      <c r="A1062" s="24"/>
    </row>
    <row r="1063" spans="1:1">
      <c r="A1063" s="24"/>
    </row>
    <row r="1064" spans="1:1">
      <c r="A1064" s="24"/>
    </row>
    <row r="1065" spans="1:1">
      <c r="A1065" s="24"/>
    </row>
    <row r="1066" spans="1:1">
      <c r="A1066" s="24"/>
    </row>
    <row r="1067" spans="1:1">
      <c r="A1067" s="24"/>
    </row>
    <row r="1068" spans="1:1">
      <c r="A1068" s="24"/>
    </row>
    <row r="1069" spans="1:1">
      <c r="A1069" s="24"/>
    </row>
    <row r="1070" spans="1:1">
      <c r="A1070" s="24"/>
    </row>
    <row r="1071" spans="1:1">
      <c r="A1071" s="24"/>
    </row>
    <row r="1072" spans="1:1">
      <c r="A1072" s="24"/>
    </row>
    <row r="1073" spans="1:1">
      <c r="A1073" s="24"/>
    </row>
    <row r="1074" spans="1:1">
      <c r="A1074" s="24"/>
    </row>
    <row r="1075" spans="1:1">
      <c r="A1075" s="24"/>
    </row>
    <row r="1076" spans="1:1">
      <c r="A1076" s="24"/>
    </row>
    <row r="1077" spans="1:1">
      <c r="A1077" s="24"/>
    </row>
    <row r="1078" spans="1:1">
      <c r="A1078" s="24"/>
    </row>
    <row r="1079" spans="1:1">
      <c r="A1079" s="24"/>
    </row>
    <row r="1080" spans="1:1">
      <c r="A1080" s="24"/>
    </row>
    <row r="1081" spans="1:1">
      <c r="A1081" s="24"/>
    </row>
    <row r="1082" spans="1:1">
      <c r="A1082" s="24"/>
    </row>
    <row r="1083" spans="1:1">
      <c r="A1083" s="24"/>
    </row>
    <row r="1084" spans="1:1">
      <c r="A1084" s="24"/>
    </row>
    <row r="1085" spans="1:1">
      <c r="A1085" s="24"/>
    </row>
    <row r="1086" spans="1:1">
      <c r="A1086" s="24"/>
    </row>
    <row r="1087" spans="1:1">
      <c r="A1087" s="24"/>
    </row>
    <row r="1088" spans="1:1">
      <c r="A1088" s="24"/>
    </row>
    <row r="1089" spans="1:1">
      <c r="A1089" s="24"/>
    </row>
    <row r="1090" spans="1:1">
      <c r="A1090" s="24"/>
    </row>
    <row r="1091" spans="1:1">
      <c r="A1091" s="24"/>
    </row>
    <row r="1092" spans="1:1">
      <c r="A1092" s="24"/>
    </row>
    <row r="1093" spans="1:1">
      <c r="A1093" s="24"/>
    </row>
    <row r="1094" spans="1:1">
      <c r="A1094" s="24"/>
    </row>
    <row r="1095" spans="1:1">
      <c r="A1095" s="24"/>
    </row>
    <row r="1096" spans="1:1">
      <c r="A1096" s="24"/>
    </row>
    <row r="1097" spans="1:1">
      <c r="A1097" s="24"/>
    </row>
    <row r="1098" spans="1:1">
      <c r="A1098" s="24"/>
    </row>
    <row r="1099" spans="1:1">
      <c r="A1099" s="24"/>
    </row>
    <row r="1100" spans="1:1">
      <c r="A1100" s="24"/>
    </row>
    <row r="1101" spans="1:1">
      <c r="A1101" s="24"/>
    </row>
    <row r="1102" spans="1:1">
      <c r="A1102" s="24"/>
    </row>
    <row r="1103" spans="1:1">
      <c r="A1103" s="24"/>
    </row>
    <row r="1104" spans="1:1">
      <c r="A1104" s="24"/>
    </row>
    <row r="1105" spans="1:1">
      <c r="A1105" s="24"/>
    </row>
    <row r="1106" spans="1:1">
      <c r="A1106" s="24"/>
    </row>
    <row r="1107" spans="1:1">
      <c r="A1107" s="24"/>
    </row>
    <row r="1108" spans="1:1">
      <c r="A1108" s="24"/>
    </row>
    <row r="1109" spans="1:1">
      <c r="A1109" s="24"/>
    </row>
    <row r="1110" spans="1:1">
      <c r="A1110" s="24"/>
    </row>
    <row r="1111" spans="1:1">
      <c r="A1111" s="24"/>
    </row>
    <row r="1112" spans="1:1">
      <c r="A1112" s="24"/>
    </row>
    <row r="1113" spans="1:1">
      <c r="A1113" s="24"/>
    </row>
    <row r="1114" spans="1:1">
      <c r="A1114" s="24"/>
    </row>
    <row r="1115" spans="1:1">
      <c r="A1115" s="24"/>
    </row>
    <row r="1116" spans="1:1">
      <c r="A1116" s="24"/>
    </row>
    <row r="1117" spans="1:1">
      <c r="A1117" s="24"/>
    </row>
    <row r="1118" spans="1:1">
      <c r="A1118" s="24"/>
    </row>
    <row r="1119" spans="1:1">
      <c r="A1119" s="24"/>
    </row>
    <row r="1120" spans="1:1">
      <c r="A1120" s="24"/>
    </row>
    <row r="1121" spans="1:1">
      <c r="A1121" s="24"/>
    </row>
    <row r="1122" spans="1:1">
      <c r="A1122" s="24"/>
    </row>
    <row r="1123" spans="1:1">
      <c r="A1123" s="24"/>
    </row>
    <row r="1124" spans="1:1">
      <c r="A1124" s="24"/>
    </row>
    <row r="1125" spans="1:1">
      <c r="A1125" s="24"/>
    </row>
    <row r="1126" spans="1:1">
      <c r="A1126" s="24"/>
    </row>
    <row r="1127" spans="1:1">
      <c r="A1127" s="24"/>
    </row>
    <row r="1128" spans="1:1">
      <c r="A1128" s="24"/>
    </row>
    <row r="1129" spans="1:1">
      <c r="A1129" s="24"/>
    </row>
    <row r="1130" spans="1:1">
      <c r="A1130" s="24"/>
    </row>
    <row r="1131" spans="1:1">
      <c r="A1131" s="24"/>
    </row>
    <row r="1132" spans="1:1">
      <c r="A1132" s="24"/>
    </row>
    <row r="1133" spans="1:1">
      <c r="A1133" s="24"/>
    </row>
    <row r="1134" spans="1:1">
      <c r="A1134" s="24"/>
    </row>
    <row r="1135" spans="1:1">
      <c r="A1135" s="24"/>
    </row>
    <row r="1136" spans="1:1">
      <c r="A1136" s="24"/>
    </row>
    <row r="1137" spans="1:1">
      <c r="A1137" s="24"/>
    </row>
    <row r="1138" spans="1:1">
      <c r="A1138" s="24"/>
    </row>
    <row r="1139" spans="1:1">
      <c r="A1139" s="24"/>
    </row>
    <row r="1140" spans="1:1">
      <c r="A1140" s="24"/>
    </row>
    <row r="1141" spans="1:1">
      <c r="A1141" s="24"/>
    </row>
    <row r="1142" spans="1:1">
      <c r="A1142" s="24"/>
    </row>
    <row r="1143" spans="1:1">
      <c r="A1143" s="24"/>
    </row>
    <row r="1144" spans="1:1">
      <c r="A1144" s="24"/>
    </row>
    <row r="1145" spans="1:1">
      <c r="A1145" s="24"/>
    </row>
    <row r="1146" spans="1:1">
      <c r="A1146" s="24"/>
    </row>
    <row r="1147" spans="1:1">
      <c r="A1147" s="24"/>
    </row>
    <row r="1148" spans="1:1">
      <c r="A1148" s="24"/>
    </row>
    <row r="1149" spans="1:1">
      <c r="A1149" s="24"/>
    </row>
    <row r="1150" spans="1:1">
      <c r="A1150" s="24"/>
    </row>
    <row r="1151" spans="1:1">
      <c r="A1151" s="24"/>
    </row>
    <row r="1152" spans="1:1">
      <c r="A1152" s="24"/>
    </row>
    <row r="1153" spans="1:1">
      <c r="A1153" s="24"/>
    </row>
    <row r="1154" spans="1:1">
      <c r="A1154" s="24"/>
    </row>
    <row r="1155" spans="1:1">
      <c r="A1155" s="24"/>
    </row>
    <row r="1156" spans="1:1">
      <c r="A1156" s="24"/>
    </row>
    <row r="1157" spans="1:1">
      <c r="A1157" s="24"/>
    </row>
    <row r="1158" spans="1:1">
      <c r="A1158" s="24"/>
    </row>
    <row r="1159" spans="1:1">
      <c r="A1159" s="24"/>
    </row>
    <row r="1160" spans="1:1">
      <c r="A1160" s="24"/>
    </row>
    <row r="1161" spans="1:1">
      <c r="A1161" s="24"/>
    </row>
    <row r="1162" spans="1:1">
      <c r="A1162" s="24"/>
    </row>
    <row r="1163" spans="1:1">
      <c r="A1163" s="24"/>
    </row>
    <row r="1164" spans="1:1">
      <c r="A1164" s="24"/>
    </row>
    <row r="1165" spans="1:1">
      <c r="A1165" s="24"/>
    </row>
    <row r="1166" spans="1:1">
      <c r="A1166" s="24"/>
    </row>
    <row r="1167" spans="1:1">
      <c r="A1167" s="24"/>
    </row>
    <row r="1168" spans="1:1">
      <c r="A1168" s="24"/>
    </row>
    <row r="1169" spans="1:1">
      <c r="A1169" s="24"/>
    </row>
    <row r="1170" spans="1:1">
      <c r="A1170" s="24"/>
    </row>
    <row r="1171" spans="1:1">
      <c r="A1171" s="24"/>
    </row>
    <row r="1172" spans="1:1">
      <c r="A1172" s="24"/>
    </row>
    <row r="1173" spans="1:1">
      <c r="A1173" s="24"/>
    </row>
    <row r="1174" spans="1:1">
      <c r="A1174" s="24"/>
    </row>
    <row r="1175" spans="1:1">
      <c r="A1175" s="24"/>
    </row>
    <row r="1176" spans="1:1">
      <c r="A1176" s="24"/>
    </row>
    <row r="1177" spans="1:1">
      <c r="A1177" s="24"/>
    </row>
    <row r="1178" spans="1:1">
      <c r="A1178" s="24"/>
    </row>
    <row r="1179" spans="1:1">
      <c r="A1179" s="24"/>
    </row>
    <row r="1180" spans="1:1">
      <c r="A1180" s="24"/>
    </row>
    <row r="1181" spans="1:1">
      <c r="A1181" s="24"/>
    </row>
    <row r="1182" spans="1:1">
      <c r="A1182" s="24"/>
    </row>
    <row r="1183" spans="1:1">
      <c r="A1183" s="24"/>
    </row>
    <row r="1184" spans="1:1">
      <c r="A1184" s="24"/>
    </row>
    <row r="1185" spans="1:1">
      <c r="A1185" s="24"/>
    </row>
    <row r="1186" spans="1:1">
      <c r="A1186" s="24"/>
    </row>
    <row r="1187" spans="1:1">
      <c r="A1187" s="24"/>
    </row>
    <row r="1188" spans="1:1">
      <c r="A1188" s="24"/>
    </row>
    <row r="1189" spans="1:1">
      <c r="A1189" s="24"/>
    </row>
    <row r="1190" spans="1:1">
      <c r="A1190" s="24"/>
    </row>
    <row r="1191" spans="1:1">
      <c r="A1191" s="24"/>
    </row>
    <row r="1192" spans="1:1">
      <c r="A1192" s="24"/>
    </row>
    <row r="1193" spans="1:1">
      <c r="A1193" s="24"/>
    </row>
    <row r="1194" spans="1:1">
      <c r="A1194" s="24"/>
    </row>
    <row r="1195" spans="1:1">
      <c r="A1195" s="24"/>
    </row>
    <row r="1196" spans="1:1">
      <c r="A1196" s="24"/>
    </row>
    <row r="1197" spans="1:1">
      <c r="A1197" s="24"/>
    </row>
    <row r="1198" spans="1:1">
      <c r="A1198" s="24"/>
    </row>
    <row r="1199" spans="1:1">
      <c r="A1199" s="24"/>
    </row>
    <row r="1200" spans="1:1">
      <c r="A1200" s="24"/>
    </row>
    <row r="1201" spans="1:1">
      <c r="A1201" s="24"/>
    </row>
    <row r="1202" spans="1:1">
      <c r="A1202" s="24"/>
    </row>
    <row r="1203" spans="1:1">
      <c r="A1203" s="24"/>
    </row>
    <row r="1204" spans="1:1">
      <c r="A1204" s="24"/>
    </row>
    <row r="1205" spans="1:1">
      <c r="A1205" s="24"/>
    </row>
    <row r="1206" spans="1:1">
      <c r="A1206" s="24"/>
    </row>
    <row r="1207" spans="1:1">
      <c r="A1207" s="24"/>
    </row>
    <row r="1208" spans="1:1">
      <c r="A1208" s="24"/>
    </row>
    <row r="1209" spans="1:1">
      <c r="A1209" s="24"/>
    </row>
    <row r="1210" spans="1:1">
      <c r="A1210" s="24"/>
    </row>
    <row r="1211" spans="1:1">
      <c r="A1211" s="24"/>
    </row>
    <row r="1212" spans="1:1">
      <c r="A1212" s="24"/>
    </row>
    <row r="1213" spans="1:1">
      <c r="A1213" s="24"/>
    </row>
    <row r="1214" spans="1:1">
      <c r="A1214" s="24"/>
    </row>
    <row r="1215" spans="1:1">
      <c r="A1215" s="24"/>
    </row>
    <row r="1216" spans="1:1">
      <c r="A1216" s="24"/>
    </row>
    <row r="1217" spans="1:1">
      <c r="A1217" s="24"/>
    </row>
    <row r="1218" spans="1:1">
      <c r="A1218" s="24"/>
    </row>
    <row r="1219" spans="1:1">
      <c r="A1219" s="24"/>
    </row>
    <row r="1220" spans="1:1">
      <c r="A1220" s="24"/>
    </row>
    <row r="1221" spans="1:1">
      <c r="A1221" s="24"/>
    </row>
    <row r="1222" spans="1:1">
      <c r="A1222" s="24"/>
    </row>
    <row r="1223" spans="1:1">
      <c r="A1223" s="24"/>
    </row>
    <row r="1224" spans="1:1">
      <c r="A1224" s="24"/>
    </row>
    <row r="1225" spans="1:1">
      <c r="A1225" s="24"/>
    </row>
    <row r="1226" spans="1:1">
      <c r="A1226" s="24"/>
    </row>
    <row r="1227" spans="1:1">
      <c r="A1227" s="24"/>
    </row>
    <row r="1228" spans="1:1">
      <c r="A1228" s="24"/>
    </row>
    <row r="1229" spans="1:1">
      <c r="A1229" s="24"/>
    </row>
    <row r="1230" spans="1:1">
      <c r="A1230" s="24"/>
    </row>
    <row r="1231" spans="1:1">
      <c r="A1231" s="24"/>
    </row>
    <row r="1232" spans="1:1">
      <c r="A1232" s="24"/>
    </row>
    <row r="1233" spans="1:1">
      <c r="A1233" s="24"/>
    </row>
    <row r="1234" spans="1:1">
      <c r="A1234" s="24"/>
    </row>
    <row r="1235" spans="1:1">
      <c r="A1235" s="24"/>
    </row>
    <row r="1236" spans="1:1">
      <c r="A1236" s="24"/>
    </row>
    <row r="1237" spans="1:1">
      <c r="A1237" s="24"/>
    </row>
    <row r="1238" spans="1:1">
      <c r="A1238" s="24"/>
    </row>
    <row r="1239" spans="1:1">
      <c r="A1239" s="24"/>
    </row>
    <row r="1240" spans="1:1">
      <c r="A1240" s="24"/>
    </row>
    <row r="1241" spans="1:1">
      <c r="A1241" s="24"/>
    </row>
    <row r="1242" spans="1:1">
      <c r="A1242" s="24"/>
    </row>
    <row r="1243" spans="1:1">
      <c r="A1243" s="24"/>
    </row>
    <row r="1244" spans="1:1">
      <c r="A1244" s="24"/>
    </row>
  </sheetData>
  <sheetProtection sheet="1" objects="1" scenarios="1" formatCells="0" formatColumns="0" formatRows="0" insertHyperlinks="0" sort="0" autoFilter="0"/>
  <autoFilter ref="A5:J387"/>
  <mergeCells count="90">
    <mergeCell ref="BG2:BR2"/>
    <mergeCell ref="F2:J2"/>
    <mergeCell ref="K2:V2"/>
    <mergeCell ref="W2:AH2"/>
    <mergeCell ref="AI2:AT2"/>
    <mergeCell ref="AU2:BF2"/>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AQ3:AQ4"/>
    <mergeCell ref="T3:T4"/>
    <mergeCell ref="V3:V4"/>
    <mergeCell ref="W3:AA3"/>
    <mergeCell ref="AC3:AC4"/>
    <mergeCell ref="AD3:AD4"/>
    <mergeCell ref="AE3:AE4"/>
    <mergeCell ref="AF3:AF4"/>
    <mergeCell ref="AH3:AH4"/>
    <mergeCell ref="AI3:AM3"/>
    <mergeCell ref="AO3:AO4"/>
    <mergeCell ref="AP3:AP4"/>
    <mergeCell ref="BO3:BO4"/>
    <mergeCell ref="AR3:AR4"/>
    <mergeCell ref="AT3:AT4"/>
    <mergeCell ref="AU3:AY3"/>
    <mergeCell ref="BA3:BA4"/>
    <mergeCell ref="BB3:BB4"/>
    <mergeCell ref="BC3:BC4"/>
    <mergeCell ref="BD3:BD4"/>
    <mergeCell ref="BF3:BF4"/>
    <mergeCell ref="BG3:BK3"/>
    <mergeCell ref="BM3:BM4"/>
    <mergeCell ref="BN3:BN4"/>
    <mergeCell ref="CM3:CM4"/>
    <mergeCell ref="BP3:BP4"/>
    <mergeCell ref="BR3:BR4"/>
    <mergeCell ref="BS3:BW3"/>
    <mergeCell ref="BY3:BY4"/>
    <mergeCell ref="BZ3:BZ4"/>
    <mergeCell ref="CA3:CA4"/>
    <mergeCell ref="CB3:CB4"/>
    <mergeCell ref="CD3:CD4"/>
    <mergeCell ref="CE3:CI3"/>
    <mergeCell ref="CK3:CK4"/>
    <mergeCell ref="CL3:CL4"/>
    <mergeCell ref="DK3:DK4"/>
    <mergeCell ref="CN3:CN4"/>
    <mergeCell ref="CP3:CP4"/>
    <mergeCell ref="CQ3:CU3"/>
    <mergeCell ref="CW3:CW4"/>
    <mergeCell ref="CX3:CX4"/>
    <mergeCell ref="CY3:CY4"/>
    <mergeCell ref="CZ3:CZ4"/>
    <mergeCell ref="DB3:DB4"/>
    <mergeCell ref="DC3:DG3"/>
    <mergeCell ref="DI3:DI4"/>
    <mergeCell ref="DJ3:DJ4"/>
    <mergeCell ref="EI3:EI4"/>
    <mergeCell ref="DL3:DL4"/>
    <mergeCell ref="DN3:DN4"/>
    <mergeCell ref="DO3:DS3"/>
    <mergeCell ref="DU3:DU4"/>
    <mergeCell ref="DV3:DV4"/>
    <mergeCell ref="DW3:DW4"/>
    <mergeCell ref="DX3:DX4"/>
    <mergeCell ref="DZ3:DZ4"/>
    <mergeCell ref="EA3:EE3"/>
    <mergeCell ref="EG3:EG4"/>
    <mergeCell ref="EH3:EH4"/>
    <mergeCell ref="EV3:EV4"/>
    <mergeCell ref="EX3:EX4"/>
    <mergeCell ref="EJ3:EJ4"/>
    <mergeCell ref="EL3:EL4"/>
    <mergeCell ref="EM3:EQ3"/>
    <mergeCell ref="ES3:ES4"/>
    <mergeCell ref="ET3:ET4"/>
    <mergeCell ref="EU3:EU4"/>
  </mergeCells>
  <conditionalFormatting sqref="W6:AA400 AI6:AM400 AU6:AY400 BG6:BK400 BS6:BW400 CE6:CI400 CQ6:CU400 DC6:DG400 DO6:DS400 EA6:EE400 EM6:EQ400 K6:O400">
    <cfRule type="cellIs" dxfId="32"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1"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6.xml><?xml version="1.0" encoding="utf-8"?>
<worksheet xmlns="http://schemas.openxmlformats.org/spreadsheetml/2006/main" xmlns:r="http://schemas.openxmlformats.org/officeDocument/2006/relationships">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row r="2" spans="1:154" ht="16" thickBot="1">
      <c r="A2" s="157"/>
      <c r="B2" s="157"/>
      <c r="C2" s="157"/>
      <c r="D2" s="157"/>
      <c r="E2" s="19"/>
      <c r="F2" s="233" t="s">
        <v>50</v>
      </c>
      <c r="G2" s="234"/>
      <c r="H2" s="234"/>
      <c r="I2" s="234"/>
      <c r="J2" s="235"/>
      <c r="K2" s="230" t="s">
        <v>120</v>
      </c>
      <c r="L2" s="231"/>
      <c r="M2" s="231"/>
      <c r="N2" s="231"/>
      <c r="O2" s="231"/>
      <c r="P2" s="231"/>
      <c r="Q2" s="231"/>
      <c r="R2" s="231"/>
      <c r="S2" s="231"/>
      <c r="T2" s="231"/>
      <c r="U2" s="231"/>
      <c r="V2" s="232"/>
      <c r="W2" s="217" t="s">
        <v>121</v>
      </c>
      <c r="X2" s="218"/>
      <c r="Y2" s="218"/>
      <c r="Z2" s="218"/>
      <c r="AA2" s="218"/>
      <c r="AB2" s="218"/>
      <c r="AC2" s="218"/>
      <c r="AD2" s="218"/>
      <c r="AE2" s="218"/>
      <c r="AF2" s="218"/>
      <c r="AG2" s="218"/>
      <c r="AH2" s="219"/>
      <c r="AI2" s="230" t="s">
        <v>122</v>
      </c>
      <c r="AJ2" s="231"/>
      <c r="AK2" s="231"/>
      <c r="AL2" s="231"/>
      <c r="AM2" s="231"/>
      <c r="AN2" s="231"/>
      <c r="AO2" s="231"/>
      <c r="AP2" s="231"/>
      <c r="AQ2" s="231"/>
      <c r="AR2" s="231"/>
      <c r="AS2" s="231"/>
      <c r="AT2" s="232"/>
      <c r="AU2" s="217" t="s">
        <v>123</v>
      </c>
      <c r="AV2" s="218"/>
      <c r="AW2" s="218"/>
      <c r="AX2" s="218"/>
      <c r="AY2" s="218"/>
      <c r="AZ2" s="218"/>
      <c r="BA2" s="218"/>
      <c r="BB2" s="218"/>
      <c r="BC2" s="218"/>
      <c r="BD2" s="218"/>
      <c r="BE2" s="218"/>
      <c r="BF2" s="219"/>
      <c r="BG2" s="230" t="s">
        <v>124</v>
      </c>
      <c r="BH2" s="231"/>
      <c r="BI2" s="231"/>
      <c r="BJ2" s="231"/>
      <c r="BK2" s="231"/>
      <c r="BL2" s="231"/>
      <c r="BM2" s="231"/>
      <c r="BN2" s="231"/>
      <c r="BO2" s="231"/>
      <c r="BP2" s="231"/>
      <c r="BQ2" s="231"/>
      <c r="BR2" s="232"/>
      <c r="BS2" s="217" t="s">
        <v>125</v>
      </c>
      <c r="BT2" s="218"/>
      <c r="BU2" s="218"/>
      <c r="BV2" s="218"/>
      <c r="BW2" s="218"/>
      <c r="BX2" s="218"/>
      <c r="BY2" s="218"/>
      <c r="BZ2" s="218"/>
      <c r="CA2" s="218"/>
      <c r="CB2" s="218"/>
      <c r="CC2" s="218"/>
      <c r="CD2" s="219"/>
      <c r="CE2" s="230" t="s">
        <v>126</v>
      </c>
      <c r="CF2" s="231"/>
      <c r="CG2" s="231"/>
      <c r="CH2" s="231"/>
      <c r="CI2" s="231"/>
      <c r="CJ2" s="231"/>
      <c r="CK2" s="231"/>
      <c r="CL2" s="231"/>
      <c r="CM2" s="231"/>
      <c r="CN2" s="231"/>
      <c r="CO2" s="231"/>
      <c r="CP2" s="232"/>
      <c r="CQ2" s="217" t="s">
        <v>127</v>
      </c>
      <c r="CR2" s="218"/>
      <c r="CS2" s="218"/>
      <c r="CT2" s="218"/>
      <c r="CU2" s="218"/>
      <c r="CV2" s="218"/>
      <c r="CW2" s="218"/>
      <c r="CX2" s="218"/>
      <c r="CY2" s="218"/>
      <c r="CZ2" s="218"/>
      <c r="DA2" s="218"/>
      <c r="DB2" s="219"/>
      <c r="DC2" s="230" t="s">
        <v>128</v>
      </c>
      <c r="DD2" s="231"/>
      <c r="DE2" s="231"/>
      <c r="DF2" s="231"/>
      <c r="DG2" s="231"/>
      <c r="DH2" s="231"/>
      <c r="DI2" s="231"/>
      <c r="DJ2" s="231"/>
      <c r="DK2" s="231"/>
      <c r="DL2" s="231"/>
      <c r="DM2" s="231"/>
      <c r="DN2" s="232"/>
      <c r="DO2" s="217" t="s">
        <v>129</v>
      </c>
      <c r="DP2" s="218"/>
      <c r="DQ2" s="218"/>
      <c r="DR2" s="218"/>
      <c r="DS2" s="218"/>
      <c r="DT2" s="218"/>
      <c r="DU2" s="218"/>
      <c r="DV2" s="218"/>
      <c r="DW2" s="218"/>
      <c r="DX2" s="218"/>
      <c r="DY2" s="218"/>
      <c r="DZ2" s="219"/>
      <c r="EA2" s="230" t="s">
        <v>130</v>
      </c>
      <c r="EB2" s="231"/>
      <c r="EC2" s="231"/>
      <c r="ED2" s="231"/>
      <c r="EE2" s="231"/>
      <c r="EF2" s="231"/>
      <c r="EG2" s="231"/>
      <c r="EH2" s="231"/>
      <c r="EI2" s="231"/>
      <c r="EJ2" s="231"/>
      <c r="EK2" s="231"/>
      <c r="EL2" s="232"/>
      <c r="EM2" s="217" t="s">
        <v>131</v>
      </c>
      <c r="EN2" s="218"/>
      <c r="EO2" s="218"/>
      <c r="EP2" s="218"/>
      <c r="EQ2" s="218"/>
      <c r="ER2" s="218"/>
      <c r="ES2" s="218"/>
      <c r="ET2" s="218"/>
      <c r="EU2" s="218"/>
      <c r="EV2" s="218"/>
      <c r="EW2" s="218"/>
      <c r="EX2" s="219"/>
    </row>
    <row r="3" spans="1:154" ht="18.75" customHeight="1" thickBot="1">
      <c r="A3" s="158"/>
      <c r="B3" s="159"/>
      <c r="C3" s="159"/>
      <c r="D3" s="159"/>
      <c r="E3" s="28"/>
      <c r="F3" s="220" t="s">
        <v>141</v>
      </c>
      <c r="G3" s="222" t="s">
        <v>51</v>
      </c>
      <c r="H3" s="224" t="s">
        <v>140</v>
      </c>
      <c r="I3" s="226" t="s">
        <v>51</v>
      </c>
      <c r="J3" s="228" t="s">
        <v>52</v>
      </c>
      <c r="K3" s="212" t="s">
        <v>145</v>
      </c>
      <c r="L3" s="213"/>
      <c r="M3" s="213"/>
      <c r="N3" s="213"/>
      <c r="O3" s="214"/>
      <c r="P3" s="25"/>
      <c r="Q3" s="215" t="s">
        <v>142</v>
      </c>
      <c r="R3" s="208" t="s">
        <v>144</v>
      </c>
      <c r="S3" s="215" t="s">
        <v>143</v>
      </c>
      <c r="T3" s="208" t="s">
        <v>51</v>
      </c>
      <c r="U3" s="26"/>
      <c r="V3" s="210" t="s">
        <v>52</v>
      </c>
      <c r="W3" s="212" t="s">
        <v>145</v>
      </c>
      <c r="X3" s="213"/>
      <c r="Y3" s="213"/>
      <c r="Z3" s="213"/>
      <c r="AA3" s="214"/>
      <c r="AB3" s="25"/>
      <c r="AC3" s="215" t="s">
        <v>142</v>
      </c>
      <c r="AD3" s="208" t="s">
        <v>51</v>
      </c>
      <c r="AE3" s="215" t="s">
        <v>143</v>
      </c>
      <c r="AF3" s="208" t="s">
        <v>51</v>
      </c>
      <c r="AG3" s="26"/>
      <c r="AH3" s="210" t="s">
        <v>52</v>
      </c>
      <c r="AI3" s="212" t="s">
        <v>145</v>
      </c>
      <c r="AJ3" s="213"/>
      <c r="AK3" s="213"/>
      <c r="AL3" s="213"/>
      <c r="AM3" s="214"/>
      <c r="AN3" s="25"/>
      <c r="AO3" s="215" t="s">
        <v>142</v>
      </c>
      <c r="AP3" s="208" t="s">
        <v>51</v>
      </c>
      <c r="AQ3" s="215" t="s">
        <v>143</v>
      </c>
      <c r="AR3" s="208" t="s">
        <v>51</v>
      </c>
      <c r="AS3" s="26"/>
      <c r="AT3" s="210" t="s">
        <v>52</v>
      </c>
      <c r="AU3" s="212" t="s">
        <v>145</v>
      </c>
      <c r="AV3" s="213"/>
      <c r="AW3" s="213"/>
      <c r="AX3" s="213"/>
      <c r="AY3" s="214"/>
      <c r="AZ3" s="25"/>
      <c r="BA3" s="215" t="s">
        <v>142</v>
      </c>
      <c r="BB3" s="208" t="s">
        <v>51</v>
      </c>
      <c r="BC3" s="215" t="s">
        <v>143</v>
      </c>
      <c r="BD3" s="208" t="s">
        <v>51</v>
      </c>
      <c r="BE3" s="26"/>
      <c r="BF3" s="210" t="s">
        <v>52</v>
      </c>
      <c r="BG3" s="212" t="s">
        <v>145</v>
      </c>
      <c r="BH3" s="213"/>
      <c r="BI3" s="213"/>
      <c r="BJ3" s="213"/>
      <c r="BK3" s="214"/>
      <c r="BL3" s="25"/>
      <c r="BM3" s="215" t="s">
        <v>142</v>
      </c>
      <c r="BN3" s="208" t="s">
        <v>51</v>
      </c>
      <c r="BO3" s="215" t="s">
        <v>143</v>
      </c>
      <c r="BP3" s="208" t="s">
        <v>51</v>
      </c>
      <c r="BQ3" s="26"/>
      <c r="BR3" s="210" t="s">
        <v>52</v>
      </c>
      <c r="BS3" s="212" t="s">
        <v>145</v>
      </c>
      <c r="BT3" s="213"/>
      <c r="BU3" s="213"/>
      <c r="BV3" s="213"/>
      <c r="BW3" s="214"/>
      <c r="BX3" s="25"/>
      <c r="BY3" s="215" t="s">
        <v>142</v>
      </c>
      <c r="BZ3" s="208" t="s">
        <v>51</v>
      </c>
      <c r="CA3" s="215" t="s">
        <v>143</v>
      </c>
      <c r="CB3" s="208" t="s">
        <v>51</v>
      </c>
      <c r="CC3" s="26"/>
      <c r="CD3" s="210" t="s">
        <v>52</v>
      </c>
      <c r="CE3" s="212" t="s">
        <v>145</v>
      </c>
      <c r="CF3" s="213"/>
      <c r="CG3" s="213"/>
      <c r="CH3" s="213"/>
      <c r="CI3" s="214"/>
      <c r="CJ3" s="25"/>
      <c r="CK3" s="215" t="s">
        <v>142</v>
      </c>
      <c r="CL3" s="208" t="s">
        <v>51</v>
      </c>
      <c r="CM3" s="215" t="s">
        <v>143</v>
      </c>
      <c r="CN3" s="208" t="s">
        <v>51</v>
      </c>
      <c r="CO3" s="26"/>
      <c r="CP3" s="210" t="s">
        <v>52</v>
      </c>
      <c r="CQ3" s="212" t="s">
        <v>145</v>
      </c>
      <c r="CR3" s="213"/>
      <c r="CS3" s="213"/>
      <c r="CT3" s="213"/>
      <c r="CU3" s="214"/>
      <c r="CV3" s="25"/>
      <c r="CW3" s="215" t="s">
        <v>142</v>
      </c>
      <c r="CX3" s="208" t="s">
        <v>51</v>
      </c>
      <c r="CY3" s="215" t="s">
        <v>143</v>
      </c>
      <c r="CZ3" s="208" t="s">
        <v>51</v>
      </c>
      <c r="DA3" s="26"/>
      <c r="DB3" s="210" t="s">
        <v>52</v>
      </c>
      <c r="DC3" s="212" t="s">
        <v>145</v>
      </c>
      <c r="DD3" s="213"/>
      <c r="DE3" s="213"/>
      <c r="DF3" s="213"/>
      <c r="DG3" s="214"/>
      <c r="DH3" s="25"/>
      <c r="DI3" s="215" t="s">
        <v>142</v>
      </c>
      <c r="DJ3" s="208" t="s">
        <v>51</v>
      </c>
      <c r="DK3" s="215" t="s">
        <v>143</v>
      </c>
      <c r="DL3" s="208" t="s">
        <v>51</v>
      </c>
      <c r="DM3" s="26"/>
      <c r="DN3" s="210" t="s">
        <v>52</v>
      </c>
      <c r="DO3" s="212" t="s">
        <v>145</v>
      </c>
      <c r="DP3" s="213"/>
      <c r="DQ3" s="213"/>
      <c r="DR3" s="213"/>
      <c r="DS3" s="214"/>
      <c r="DT3" s="25"/>
      <c r="DU3" s="215" t="s">
        <v>142</v>
      </c>
      <c r="DV3" s="208" t="s">
        <v>51</v>
      </c>
      <c r="DW3" s="215" t="s">
        <v>143</v>
      </c>
      <c r="DX3" s="208" t="s">
        <v>51</v>
      </c>
      <c r="DY3" s="26"/>
      <c r="DZ3" s="210" t="s">
        <v>52</v>
      </c>
      <c r="EA3" s="212" t="s">
        <v>145</v>
      </c>
      <c r="EB3" s="213"/>
      <c r="EC3" s="213"/>
      <c r="ED3" s="213"/>
      <c r="EE3" s="214"/>
      <c r="EF3" s="25"/>
      <c r="EG3" s="215" t="s">
        <v>142</v>
      </c>
      <c r="EH3" s="208" t="s">
        <v>51</v>
      </c>
      <c r="EI3" s="215" t="s">
        <v>143</v>
      </c>
      <c r="EJ3" s="208" t="s">
        <v>51</v>
      </c>
      <c r="EK3" s="26"/>
      <c r="EL3" s="210" t="s">
        <v>52</v>
      </c>
      <c r="EM3" s="212" t="s">
        <v>145</v>
      </c>
      <c r="EN3" s="213"/>
      <c r="EO3" s="213"/>
      <c r="EP3" s="213"/>
      <c r="EQ3" s="214"/>
      <c r="ER3" s="25"/>
      <c r="ES3" s="215" t="s">
        <v>142</v>
      </c>
      <c r="ET3" s="208" t="s">
        <v>51</v>
      </c>
      <c r="EU3" s="215" t="s">
        <v>143</v>
      </c>
      <c r="EV3" s="208" t="s">
        <v>51</v>
      </c>
      <c r="EW3" s="26"/>
      <c r="EX3" s="210" t="s">
        <v>52</v>
      </c>
    </row>
    <row r="4" spans="1:154" s="19" customFormat="1" ht="45" thickBot="1">
      <c r="A4" s="160" t="s">
        <v>53</v>
      </c>
      <c r="B4" s="161" t="s">
        <v>83</v>
      </c>
      <c r="C4" s="162" t="s">
        <v>84</v>
      </c>
      <c r="D4" s="163" t="s">
        <v>85</v>
      </c>
      <c r="E4" s="173" t="s">
        <v>84</v>
      </c>
      <c r="F4" s="221"/>
      <c r="G4" s="223"/>
      <c r="H4" s="225"/>
      <c r="I4" s="227"/>
      <c r="J4" s="229"/>
      <c r="K4" s="21" t="s">
        <v>54</v>
      </c>
      <c r="L4" s="22" t="s">
        <v>55</v>
      </c>
      <c r="M4" s="22" t="s">
        <v>56</v>
      </c>
      <c r="N4" s="22" t="s">
        <v>57</v>
      </c>
      <c r="O4" s="23" t="s">
        <v>58</v>
      </c>
      <c r="P4" s="29" t="s">
        <v>146</v>
      </c>
      <c r="Q4" s="216"/>
      <c r="R4" s="209"/>
      <c r="S4" s="216"/>
      <c r="T4" s="209"/>
      <c r="U4" s="29" t="s">
        <v>147</v>
      </c>
      <c r="V4" s="211"/>
      <c r="W4" s="21" t="s">
        <v>54</v>
      </c>
      <c r="X4" s="22" t="s">
        <v>55</v>
      </c>
      <c r="Y4" s="22" t="s">
        <v>56</v>
      </c>
      <c r="Z4" s="22" t="s">
        <v>57</v>
      </c>
      <c r="AA4" s="23" t="s">
        <v>58</v>
      </c>
      <c r="AB4" s="29" t="s">
        <v>146</v>
      </c>
      <c r="AC4" s="216"/>
      <c r="AD4" s="209"/>
      <c r="AE4" s="216"/>
      <c r="AF4" s="209"/>
      <c r="AG4" s="29" t="s">
        <v>147</v>
      </c>
      <c r="AH4" s="211"/>
      <c r="AI4" s="21" t="s">
        <v>54</v>
      </c>
      <c r="AJ4" s="22" t="s">
        <v>55</v>
      </c>
      <c r="AK4" s="22" t="s">
        <v>56</v>
      </c>
      <c r="AL4" s="22" t="s">
        <v>57</v>
      </c>
      <c r="AM4" s="23" t="s">
        <v>58</v>
      </c>
      <c r="AN4" s="29" t="s">
        <v>146</v>
      </c>
      <c r="AO4" s="216"/>
      <c r="AP4" s="209"/>
      <c r="AQ4" s="216"/>
      <c r="AR4" s="209"/>
      <c r="AS4" s="29" t="s">
        <v>147</v>
      </c>
      <c r="AT4" s="211"/>
      <c r="AU4" s="21" t="s">
        <v>54</v>
      </c>
      <c r="AV4" s="22" t="s">
        <v>55</v>
      </c>
      <c r="AW4" s="22" t="s">
        <v>56</v>
      </c>
      <c r="AX4" s="22" t="s">
        <v>57</v>
      </c>
      <c r="AY4" s="23" t="s">
        <v>58</v>
      </c>
      <c r="AZ4" s="29" t="s">
        <v>148</v>
      </c>
      <c r="BA4" s="216"/>
      <c r="BB4" s="209"/>
      <c r="BC4" s="216"/>
      <c r="BD4" s="209"/>
      <c r="BE4" s="29" t="s">
        <v>147</v>
      </c>
      <c r="BF4" s="211"/>
      <c r="BG4" s="21" t="s">
        <v>54</v>
      </c>
      <c r="BH4" s="22" t="s">
        <v>55</v>
      </c>
      <c r="BI4" s="22" t="s">
        <v>56</v>
      </c>
      <c r="BJ4" s="22" t="s">
        <v>57</v>
      </c>
      <c r="BK4" s="23" t="s">
        <v>58</v>
      </c>
      <c r="BL4" s="29" t="s">
        <v>148</v>
      </c>
      <c r="BM4" s="216"/>
      <c r="BN4" s="209"/>
      <c r="BO4" s="216"/>
      <c r="BP4" s="209"/>
      <c r="BQ4" s="29" t="s">
        <v>147</v>
      </c>
      <c r="BR4" s="211"/>
      <c r="BS4" s="21" t="s">
        <v>54</v>
      </c>
      <c r="BT4" s="22" t="s">
        <v>55</v>
      </c>
      <c r="BU4" s="22" t="s">
        <v>56</v>
      </c>
      <c r="BV4" s="22" t="s">
        <v>57</v>
      </c>
      <c r="BW4" s="23" t="s">
        <v>58</v>
      </c>
      <c r="BX4" s="29" t="s">
        <v>148</v>
      </c>
      <c r="BY4" s="216"/>
      <c r="BZ4" s="209"/>
      <c r="CA4" s="216"/>
      <c r="CB4" s="209"/>
      <c r="CC4" s="29" t="s">
        <v>147</v>
      </c>
      <c r="CD4" s="211"/>
      <c r="CE4" s="21" t="s">
        <v>54</v>
      </c>
      <c r="CF4" s="22" t="s">
        <v>55</v>
      </c>
      <c r="CG4" s="22" t="s">
        <v>56</v>
      </c>
      <c r="CH4" s="22" t="s">
        <v>57</v>
      </c>
      <c r="CI4" s="23" t="s">
        <v>58</v>
      </c>
      <c r="CJ4" s="29" t="s">
        <v>148</v>
      </c>
      <c r="CK4" s="216"/>
      <c r="CL4" s="209"/>
      <c r="CM4" s="216"/>
      <c r="CN4" s="209"/>
      <c r="CO4" s="29" t="s">
        <v>147</v>
      </c>
      <c r="CP4" s="211"/>
      <c r="CQ4" s="21" t="s">
        <v>54</v>
      </c>
      <c r="CR4" s="22" t="s">
        <v>55</v>
      </c>
      <c r="CS4" s="22" t="s">
        <v>56</v>
      </c>
      <c r="CT4" s="22" t="s">
        <v>57</v>
      </c>
      <c r="CU4" s="23" t="s">
        <v>58</v>
      </c>
      <c r="CV4" s="29" t="s">
        <v>148</v>
      </c>
      <c r="CW4" s="216"/>
      <c r="CX4" s="209"/>
      <c r="CY4" s="216"/>
      <c r="CZ4" s="209"/>
      <c r="DA4" s="29" t="s">
        <v>147</v>
      </c>
      <c r="DB4" s="211"/>
      <c r="DC4" s="21" t="s">
        <v>54</v>
      </c>
      <c r="DD4" s="22" t="s">
        <v>55</v>
      </c>
      <c r="DE4" s="22" t="s">
        <v>56</v>
      </c>
      <c r="DF4" s="22" t="s">
        <v>57</v>
      </c>
      <c r="DG4" s="23" t="s">
        <v>58</v>
      </c>
      <c r="DH4" s="29" t="s">
        <v>148</v>
      </c>
      <c r="DI4" s="216"/>
      <c r="DJ4" s="209"/>
      <c r="DK4" s="216"/>
      <c r="DL4" s="209"/>
      <c r="DM4" s="29" t="s">
        <v>147</v>
      </c>
      <c r="DN4" s="211"/>
      <c r="DO4" s="21" t="s">
        <v>54</v>
      </c>
      <c r="DP4" s="22" t="s">
        <v>55</v>
      </c>
      <c r="DQ4" s="22" t="s">
        <v>56</v>
      </c>
      <c r="DR4" s="22" t="s">
        <v>57</v>
      </c>
      <c r="DS4" s="23" t="s">
        <v>58</v>
      </c>
      <c r="DT4" s="29" t="s">
        <v>148</v>
      </c>
      <c r="DU4" s="216"/>
      <c r="DV4" s="209"/>
      <c r="DW4" s="216"/>
      <c r="DX4" s="209"/>
      <c r="DY4" s="29" t="s">
        <v>147</v>
      </c>
      <c r="DZ4" s="211"/>
      <c r="EA4" s="21" t="s">
        <v>54</v>
      </c>
      <c r="EB4" s="22" t="s">
        <v>55</v>
      </c>
      <c r="EC4" s="22" t="s">
        <v>56</v>
      </c>
      <c r="ED4" s="22" t="s">
        <v>57</v>
      </c>
      <c r="EE4" s="23" t="s">
        <v>58</v>
      </c>
      <c r="EF4" s="29" t="s">
        <v>148</v>
      </c>
      <c r="EG4" s="216"/>
      <c r="EH4" s="209"/>
      <c r="EI4" s="216"/>
      <c r="EJ4" s="209"/>
      <c r="EK4" s="29" t="s">
        <v>147</v>
      </c>
      <c r="EL4" s="211"/>
      <c r="EM4" s="21" t="s">
        <v>54</v>
      </c>
      <c r="EN4" s="22" t="s">
        <v>55</v>
      </c>
      <c r="EO4" s="22" t="s">
        <v>56</v>
      </c>
      <c r="EP4" s="22" t="s">
        <v>57</v>
      </c>
      <c r="EQ4" s="23" t="s">
        <v>58</v>
      </c>
      <c r="ER4" s="29" t="s">
        <v>148</v>
      </c>
      <c r="ES4" s="216"/>
      <c r="ET4" s="209"/>
      <c r="EU4" s="216"/>
      <c r="EV4" s="209"/>
      <c r="EW4" s="29" t="s">
        <v>147</v>
      </c>
      <c r="EX4" s="211"/>
    </row>
    <row r="5" spans="1:154" s="34" customFormat="1" ht="15" thickBot="1">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c r="A401" s="123"/>
      <c r="B401" s="123"/>
      <c r="C401" s="123"/>
      <c r="D401" s="123"/>
    </row>
    <row r="402" spans="1:5" s="67" customFormat="1">
      <c r="A402" s="123"/>
      <c r="B402" s="123"/>
      <c r="C402" s="123"/>
      <c r="D402" s="123"/>
    </row>
    <row r="403" spans="1:5" s="67" customFormat="1">
      <c r="A403" s="123"/>
      <c r="B403" s="123"/>
      <c r="C403" s="123"/>
      <c r="D403" s="123"/>
    </row>
    <row r="404" spans="1:5" s="67" customFormat="1">
      <c r="A404" s="123"/>
      <c r="B404" s="123"/>
      <c r="C404" s="123"/>
      <c r="D404" s="123"/>
    </row>
    <row r="405" spans="1:5" s="67" customFormat="1">
      <c r="A405" s="123"/>
      <c r="B405" s="123"/>
      <c r="C405" s="123"/>
      <c r="D405" s="123"/>
    </row>
    <row r="406" spans="1:5" s="67" customFormat="1">
      <c r="A406" s="68"/>
      <c r="B406" s="123"/>
      <c r="C406" s="123"/>
      <c r="D406" s="123"/>
    </row>
    <row r="407" spans="1:5" s="67" customFormat="1">
      <c r="A407" s="68"/>
      <c r="B407" s="123"/>
      <c r="C407" s="123"/>
      <c r="D407" s="123"/>
    </row>
    <row r="408" spans="1:5" s="67" customFormat="1">
      <c r="A408" s="68"/>
      <c r="B408" s="123"/>
      <c r="C408" s="123"/>
      <c r="D408" s="123"/>
    </row>
    <row r="409" spans="1:5" s="67" customFormat="1">
      <c r="A409" s="68"/>
      <c r="B409" s="123"/>
      <c r="C409" s="123"/>
      <c r="D409" s="123"/>
    </row>
    <row r="410" spans="1:5" s="67" customFormat="1">
      <c r="A410" s="68"/>
      <c r="B410" s="68"/>
      <c r="C410" s="68"/>
      <c r="D410" s="68"/>
    </row>
    <row r="411" spans="1:5" s="67" customFormat="1">
      <c r="A411" s="68" t="s">
        <v>43</v>
      </c>
      <c r="B411" s="68"/>
      <c r="C411" s="68"/>
      <c r="D411" s="68"/>
      <c r="E411" s="68"/>
    </row>
    <row r="412" spans="1:5" s="67" customFormat="1">
      <c r="A412" s="68" t="s">
        <v>59</v>
      </c>
      <c r="B412" s="68"/>
      <c r="C412" s="68"/>
      <c r="D412" s="68"/>
      <c r="E412" s="68"/>
    </row>
    <row r="413" spans="1:5" s="67" customFormat="1">
      <c r="A413" s="68"/>
      <c r="B413" s="68"/>
      <c r="C413" s="68"/>
      <c r="D413" s="68"/>
    </row>
    <row r="414" spans="1:5" s="67" customFormat="1">
      <c r="A414" s="68"/>
      <c r="B414" s="68"/>
      <c r="C414" s="68"/>
      <c r="D414" s="68"/>
    </row>
    <row r="415" spans="1:5" s="67" customFormat="1">
      <c r="A415" s="68"/>
      <c r="B415" s="68"/>
      <c r="C415" s="68"/>
      <c r="D415" s="68"/>
    </row>
    <row r="416" spans="1:5" s="67" customFormat="1">
      <c r="A416" s="68"/>
      <c r="B416" s="68"/>
      <c r="C416" s="68"/>
      <c r="D416" s="68"/>
    </row>
    <row r="417" spans="1:4" s="67" customFormat="1">
      <c r="A417" s="68"/>
      <c r="B417" s="68"/>
      <c r="C417" s="68"/>
      <c r="D417" s="68"/>
    </row>
    <row r="418" spans="1:4" s="67" customFormat="1">
      <c r="A418" s="68"/>
      <c r="B418" s="68"/>
      <c r="C418" s="68"/>
      <c r="D418" s="68"/>
    </row>
    <row r="419" spans="1:4" s="67" customFormat="1">
      <c r="A419" s="68"/>
      <c r="B419" s="68"/>
      <c r="C419" s="68"/>
      <c r="D419" s="68"/>
    </row>
    <row r="420" spans="1:4" s="67" customFormat="1">
      <c r="A420" s="68"/>
      <c r="B420" s="68"/>
      <c r="C420" s="68"/>
      <c r="D420" s="68"/>
    </row>
    <row r="421" spans="1:4" s="67" customFormat="1">
      <c r="A421" s="68"/>
      <c r="B421" s="68"/>
      <c r="C421" s="68"/>
      <c r="D421" s="68"/>
    </row>
    <row r="422" spans="1:4" s="67" customFormat="1">
      <c r="A422" s="68"/>
      <c r="B422" s="68"/>
      <c r="C422" s="68"/>
      <c r="D422" s="68"/>
    </row>
    <row r="423" spans="1:4" s="67" customFormat="1">
      <c r="A423" s="68"/>
      <c r="B423" s="68"/>
      <c r="C423" s="68"/>
      <c r="D423" s="68"/>
    </row>
    <row r="424" spans="1:4" s="67" customFormat="1">
      <c r="A424" s="68"/>
      <c r="B424" s="68"/>
      <c r="C424" s="68"/>
      <c r="D424" s="68"/>
    </row>
    <row r="425" spans="1:4" s="67" customFormat="1">
      <c r="A425" s="68"/>
      <c r="B425" s="68"/>
      <c r="C425" s="68"/>
      <c r="D425" s="68"/>
    </row>
    <row r="426" spans="1:4" s="67" customFormat="1">
      <c r="A426" s="68"/>
      <c r="B426" s="68"/>
      <c r="C426" s="68"/>
      <c r="D426" s="68"/>
    </row>
    <row r="427" spans="1:4" s="67" customFormat="1">
      <c r="A427" s="68"/>
      <c r="B427" s="68"/>
      <c r="C427" s="68"/>
      <c r="D427" s="68"/>
    </row>
    <row r="428" spans="1:4" s="67" customFormat="1">
      <c r="A428" s="68"/>
      <c r="B428" s="68"/>
      <c r="C428" s="68"/>
      <c r="D428" s="68"/>
    </row>
    <row r="429" spans="1:4" s="67" customFormat="1">
      <c r="A429" s="68"/>
      <c r="B429" s="68"/>
      <c r="C429" s="68"/>
      <c r="D429" s="68"/>
    </row>
    <row r="430" spans="1:4" s="67" customFormat="1">
      <c r="A430" s="68"/>
      <c r="B430" s="68"/>
      <c r="C430" s="68"/>
      <c r="D430" s="68"/>
    </row>
    <row r="431" spans="1:4" s="67" customFormat="1">
      <c r="A431" s="68"/>
      <c r="B431" s="68"/>
      <c r="C431" s="68"/>
      <c r="D431" s="68"/>
    </row>
    <row r="432" spans="1:4">
      <c r="A432" s="24"/>
      <c r="B432" s="24"/>
      <c r="C432" s="24"/>
      <c r="D432" s="24"/>
    </row>
    <row r="433" spans="1:4">
      <c r="A433" s="24"/>
      <c r="B433" s="24"/>
      <c r="C433" s="24"/>
      <c r="D433" s="24"/>
    </row>
    <row r="434" spans="1:4">
      <c r="A434" s="24"/>
      <c r="B434" s="24"/>
      <c r="C434" s="24"/>
      <c r="D434" s="24"/>
    </row>
    <row r="435" spans="1:4">
      <c r="A435" s="24"/>
      <c r="B435" s="24"/>
      <c r="C435" s="24"/>
      <c r="D435" s="24"/>
    </row>
    <row r="436" spans="1:4">
      <c r="A436" s="24"/>
      <c r="B436" s="24"/>
      <c r="C436" s="24"/>
      <c r="D436" s="24"/>
    </row>
    <row r="437" spans="1:4">
      <c r="A437" s="24"/>
      <c r="B437" s="24"/>
      <c r="C437" s="24"/>
      <c r="D437" s="24"/>
    </row>
    <row r="438" spans="1:4">
      <c r="A438" s="24"/>
      <c r="B438" s="24"/>
      <c r="C438" s="24"/>
      <c r="D438" s="24"/>
    </row>
    <row r="439" spans="1:4">
      <c r="A439" s="24"/>
      <c r="B439" s="24"/>
      <c r="C439" s="24"/>
      <c r="D439" s="24"/>
    </row>
    <row r="440" spans="1:4">
      <c r="A440" s="24"/>
      <c r="B440" s="24"/>
      <c r="C440" s="24"/>
      <c r="D440" s="24"/>
    </row>
    <row r="441" spans="1:4">
      <c r="A441" s="24"/>
      <c r="B441" s="24"/>
      <c r="C441" s="24"/>
      <c r="D441" s="24"/>
    </row>
    <row r="442" spans="1:4">
      <c r="A442" s="24"/>
      <c r="B442" s="24"/>
      <c r="C442" s="24"/>
      <c r="D442" s="24"/>
    </row>
    <row r="443" spans="1:4">
      <c r="A443" s="24"/>
      <c r="B443" s="24"/>
      <c r="C443" s="24"/>
      <c r="D443" s="24"/>
    </row>
    <row r="444" spans="1:4">
      <c r="A444" s="24"/>
      <c r="B444" s="24"/>
      <c r="C444" s="24"/>
      <c r="D444" s="24"/>
    </row>
    <row r="445" spans="1:4">
      <c r="A445" s="24"/>
      <c r="B445" s="24"/>
      <c r="C445" s="24"/>
      <c r="D445" s="24"/>
    </row>
    <row r="446" spans="1:4">
      <c r="A446" s="24"/>
      <c r="B446" s="24"/>
      <c r="C446" s="24"/>
      <c r="D446" s="24"/>
    </row>
    <row r="447" spans="1:4">
      <c r="A447" s="24"/>
      <c r="B447" s="24"/>
      <c r="C447" s="24"/>
      <c r="D447" s="24"/>
    </row>
    <row r="448" spans="1:4">
      <c r="A448" s="24"/>
      <c r="B448" s="24"/>
      <c r="C448" s="24"/>
      <c r="D448" s="24"/>
    </row>
    <row r="449" spans="1:4">
      <c r="A449" s="24"/>
      <c r="B449" s="24"/>
      <c r="C449" s="24"/>
      <c r="D449" s="24"/>
    </row>
    <row r="450" spans="1:4">
      <c r="A450" s="24"/>
      <c r="B450" s="24"/>
      <c r="C450" s="24"/>
      <c r="D450" s="24"/>
    </row>
    <row r="451" spans="1:4">
      <c r="A451" s="24"/>
      <c r="B451" s="24"/>
      <c r="C451" s="24"/>
      <c r="D451" s="24"/>
    </row>
    <row r="452" spans="1:4">
      <c r="A452" s="24"/>
      <c r="B452" s="24"/>
      <c r="C452" s="24"/>
      <c r="D452" s="24"/>
    </row>
    <row r="453" spans="1:4">
      <c r="A453" s="24"/>
      <c r="B453" s="24"/>
      <c r="C453" s="24"/>
      <c r="D453" s="24"/>
    </row>
    <row r="454" spans="1:4">
      <c r="A454" s="24"/>
      <c r="B454" s="24"/>
      <c r="C454" s="24"/>
      <c r="D454" s="24"/>
    </row>
    <row r="455" spans="1:4">
      <c r="A455" s="24"/>
      <c r="B455" s="24"/>
      <c r="C455" s="24"/>
      <c r="D455" s="24"/>
    </row>
    <row r="456" spans="1:4">
      <c r="A456" s="24"/>
      <c r="B456" s="24"/>
      <c r="C456" s="24"/>
      <c r="D456" s="24"/>
    </row>
    <row r="457" spans="1:4">
      <c r="A457" s="24"/>
      <c r="B457" s="24"/>
      <c r="C457" s="24"/>
      <c r="D457" s="24"/>
    </row>
    <row r="458" spans="1:4">
      <c r="A458" s="24"/>
      <c r="B458" s="24"/>
      <c r="C458" s="24"/>
      <c r="D458" s="24"/>
    </row>
    <row r="459" spans="1:4">
      <c r="A459" s="24"/>
      <c r="B459" s="24"/>
      <c r="C459" s="24"/>
      <c r="D459" s="24"/>
    </row>
    <row r="460" spans="1:4">
      <c r="A460" s="24"/>
      <c r="B460" s="24"/>
      <c r="C460" s="24"/>
      <c r="D460" s="24"/>
    </row>
    <row r="461" spans="1:4">
      <c r="A461" s="24"/>
      <c r="B461" s="24"/>
      <c r="C461" s="24"/>
      <c r="D461" s="24"/>
    </row>
    <row r="462" spans="1:4">
      <c r="A462" s="24"/>
      <c r="B462" s="24"/>
      <c r="C462" s="24"/>
      <c r="D462" s="24"/>
    </row>
    <row r="463" spans="1:4">
      <c r="A463" s="24"/>
      <c r="B463" s="24"/>
      <c r="C463" s="24"/>
      <c r="D463" s="24"/>
    </row>
    <row r="464" spans="1:4">
      <c r="A464" s="24"/>
      <c r="B464" s="24"/>
      <c r="C464" s="24"/>
      <c r="D464" s="24"/>
    </row>
    <row r="465" spans="1:4">
      <c r="A465" s="24"/>
      <c r="B465" s="24"/>
      <c r="C465" s="24"/>
      <c r="D465" s="24"/>
    </row>
    <row r="466" spans="1:4">
      <c r="A466" s="24"/>
      <c r="B466" s="24"/>
      <c r="C466" s="24"/>
      <c r="D466" s="24"/>
    </row>
    <row r="467" spans="1:4">
      <c r="A467" s="24"/>
      <c r="B467" s="24"/>
      <c r="C467" s="24"/>
      <c r="D467" s="24"/>
    </row>
    <row r="468" spans="1:4">
      <c r="A468" s="24"/>
      <c r="B468" s="24"/>
      <c r="C468" s="24"/>
      <c r="D468" s="24"/>
    </row>
    <row r="469" spans="1:4">
      <c r="A469" s="24"/>
      <c r="B469" s="24"/>
      <c r="C469" s="24"/>
      <c r="D469" s="24"/>
    </row>
    <row r="470" spans="1:4">
      <c r="A470" s="24"/>
      <c r="B470" s="24"/>
      <c r="C470" s="24"/>
      <c r="D470" s="24"/>
    </row>
    <row r="471" spans="1:4">
      <c r="A471" s="24"/>
      <c r="B471" s="24"/>
      <c r="C471" s="24"/>
      <c r="D471" s="24"/>
    </row>
    <row r="472" spans="1:4">
      <c r="A472" s="24"/>
      <c r="B472" s="24"/>
      <c r="C472" s="24"/>
      <c r="D472" s="24"/>
    </row>
    <row r="473" spans="1:4">
      <c r="A473" s="24"/>
      <c r="B473" s="24"/>
      <c r="C473" s="24"/>
      <c r="D473" s="24"/>
    </row>
    <row r="474" spans="1:4">
      <c r="A474" s="24"/>
      <c r="B474" s="24"/>
      <c r="C474" s="24"/>
      <c r="D474" s="24"/>
    </row>
    <row r="475" spans="1:4">
      <c r="A475" s="24"/>
      <c r="B475" s="24"/>
      <c r="C475" s="24"/>
      <c r="D475" s="24"/>
    </row>
    <row r="476" spans="1:4">
      <c r="A476" s="24"/>
      <c r="B476" s="24"/>
      <c r="C476" s="24"/>
      <c r="D476" s="24"/>
    </row>
    <row r="477" spans="1:4">
      <c r="A477" s="24"/>
      <c r="B477" s="24"/>
      <c r="C477" s="24"/>
      <c r="D477" s="24"/>
    </row>
    <row r="478" spans="1:4">
      <c r="A478" s="24"/>
      <c r="B478" s="24"/>
      <c r="C478" s="24"/>
      <c r="D478" s="24"/>
    </row>
    <row r="479" spans="1:4">
      <c r="A479" s="24"/>
      <c r="B479" s="24"/>
      <c r="C479" s="24"/>
      <c r="D479" s="24"/>
    </row>
    <row r="480" spans="1:4">
      <c r="A480" s="24"/>
      <c r="B480" s="24"/>
      <c r="C480" s="24"/>
      <c r="D480" s="24"/>
    </row>
    <row r="481" spans="1:4">
      <c r="A481" s="24"/>
      <c r="B481" s="24"/>
      <c r="C481" s="24"/>
      <c r="D481" s="24"/>
    </row>
    <row r="482" spans="1:4">
      <c r="A482" s="24"/>
      <c r="B482" s="24"/>
      <c r="C482" s="24"/>
      <c r="D482" s="24"/>
    </row>
    <row r="483" spans="1:4">
      <c r="A483" s="24"/>
      <c r="B483" s="24"/>
      <c r="C483" s="24"/>
      <c r="D483" s="24"/>
    </row>
    <row r="484" spans="1:4">
      <c r="A484" s="24"/>
      <c r="B484" s="24"/>
      <c r="C484" s="24"/>
      <c r="D484" s="24"/>
    </row>
    <row r="485" spans="1:4">
      <c r="A485" s="24"/>
      <c r="B485" s="24"/>
      <c r="C485" s="24"/>
      <c r="D485" s="24"/>
    </row>
    <row r="486" spans="1:4">
      <c r="A486" s="24"/>
      <c r="B486" s="24"/>
      <c r="C486" s="24"/>
      <c r="D486" s="24"/>
    </row>
    <row r="487" spans="1:4">
      <c r="A487" s="24"/>
      <c r="B487" s="24"/>
      <c r="C487" s="24"/>
      <c r="D487" s="24"/>
    </row>
    <row r="488" spans="1:4">
      <c r="A488" s="24"/>
      <c r="B488" s="24"/>
      <c r="C488" s="24"/>
      <c r="D488" s="24"/>
    </row>
    <row r="489" spans="1:4">
      <c r="A489" s="24"/>
      <c r="B489" s="24"/>
      <c r="C489" s="24"/>
      <c r="D489" s="24"/>
    </row>
    <row r="490" spans="1:4">
      <c r="A490" s="24"/>
      <c r="B490" s="24"/>
      <c r="C490" s="24"/>
      <c r="D490" s="24"/>
    </row>
    <row r="491" spans="1:4">
      <c r="A491" s="24"/>
      <c r="B491" s="24"/>
      <c r="C491" s="24"/>
      <c r="D491" s="24"/>
    </row>
    <row r="492" spans="1:4">
      <c r="A492" s="24"/>
      <c r="B492" s="24"/>
      <c r="C492" s="24"/>
      <c r="D492" s="24"/>
    </row>
    <row r="493" spans="1:4">
      <c r="A493" s="24"/>
      <c r="B493" s="24"/>
      <c r="C493" s="24"/>
      <c r="D493" s="24"/>
    </row>
    <row r="494" spans="1:4">
      <c r="A494" s="24"/>
      <c r="B494" s="24"/>
      <c r="C494" s="24"/>
      <c r="D494" s="24"/>
    </row>
    <row r="495" spans="1:4">
      <c r="A495" s="24"/>
      <c r="B495" s="24"/>
      <c r="C495" s="24"/>
      <c r="D495" s="24"/>
    </row>
    <row r="496" spans="1:4">
      <c r="A496" s="24"/>
      <c r="B496" s="24"/>
      <c r="C496" s="24"/>
      <c r="D496" s="24"/>
    </row>
    <row r="497" spans="1:4">
      <c r="A497" s="24"/>
      <c r="B497" s="24"/>
      <c r="C497" s="24"/>
      <c r="D497" s="24"/>
    </row>
    <row r="498" spans="1:4">
      <c r="A498" s="24"/>
      <c r="B498" s="24"/>
      <c r="C498" s="24"/>
      <c r="D498" s="24"/>
    </row>
    <row r="499" spans="1:4">
      <c r="A499" s="24"/>
      <c r="B499" s="24"/>
      <c r="C499" s="24"/>
      <c r="D499" s="24"/>
    </row>
    <row r="500" spans="1:4">
      <c r="A500" s="24"/>
      <c r="B500" s="24"/>
      <c r="C500" s="24"/>
      <c r="D500" s="24"/>
    </row>
    <row r="501" spans="1:4">
      <c r="A501" s="24"/>
      <c r="B501" s="24"/>
      <c r="C501" s="24"/>
      <c r="D501" s="24"/>
    </row>
    <row r="502" spans="1:4">
      <c r="A502" s="24"/>
      <c r="B502" s="24"/>
      <c r="C502" s="24"/>
      <c r="D502" s="24"/>
    </row>
    <row r="503" spans="1:4">
      <c r="A503" s="24"/>
      <c r="B503" s="24"/>
      <c r="C503" s="24"/>
      <c r="D503" s="24"/>
    </row>
    <row r="504" spans="1:4">
      <c r="A504" s="24"/>
      <c r="B504" s="24"/>
      <c r="C504" s="24"/>
      <c r="D504" s="24"/>
    </row>
    <row r="505" spans="1:4">
      <c r="A505" s="24"/>
      <c r="B505" s="24"/>
      <c r="C505" s="24"/>
      <c r="D505" s="24"/>
    </row>
    <row r="506" spans="1:4">
      <c r="A506" s="24"/>
      <c r="B506" s="24"/>
      <c r="C506" s="24"/>
      <c r="D506" s="24"/>
    </row>
    <row r="507" spans="1:4">
      <c r="A507" s="24"/>
      <c r="B507" s="24"/>
      <c r="C507" s="24"/>
      <c r="D507" s="24"/>
    </row>
    <row r="508" spans="1:4">
      <c r="A508" s="24"/>
      <c r="B508" s="24"/>
      <c r="C508" s="24"/>
      <c r="D508" s="24"/>
    </row>
    <row r="509" spans="1:4">
      <c r="A509" s="24"/>
      <c r="B509" s="24"/>
      <c r="C509" s="24"/>
      <c r="D509" s="24"/>
    </row>
    <row r="510" spans="1:4">
      <c r="A510" s="24"/>
      <c r="B510" s="24"/>
      <c r="C510" s="24"/>
      <c r="D510" s="24"/>
    </row>
    <row r="511" spans="1:4">
      <c r="A511" s="24"/>
      <c r="B511" s="24"/>
      <c r="C511" s="24"/>
      <c r="D511" s="24"/>
    </row>
    <row r="512" spans="1:4">
      <c r="A512" s="24"/>
      <c r="B512" s="24"/>
      <c r="C512" s="24"/>
      <c r="D512" s="24"/>
    </row>
    <row r="513" spans="1:4">
      <c r="A513" s="24"/>
      <c r="B513" s="24"/>
      <c r="C513" s="24"/>
      <c r="D513" s="24"/>
    </row>
    <row r="514" spans="1:4">
      <c r="A514" s="24"/>
      <c r="B514" s="24"/>
      <c r="C514" s="24"/>
      <c r="D514" s="24"/>
    </row>
    <row r="515" spans="1:4">
      <c r="A515" s="24"/>
      <c r="B515" s="24"/>
      <c r="C515" s="24"/>
      <c r="D515" s="24"/>
    </row>
    <row r="516" spans="1:4">
      <c r="A516" s="24"/>
      <c r="B516" s="24"/>
      <c r="C516" s="24"/>
      <c r="D516" s="24"/>
    </row>
    <row r="517" spans="1:4">
      <c r="A517" s="24"/>
      <c r="B517" s="24"/>
      <c r="C517" s="24"/>
      <c r="D517" s="24"/>
    </row>
    <row r="518" spans="1:4">
      <c r="A518" s="24"/>
      <c r="B518" s="24"/>
      <c r="C518" s="24"/>
      <c r="D518" s="24"/>
    </row>
    <row r="519" spans="1:4">
      <c r="A519" s="24"/>
      <c r="B519" s="24"/>
      <c r="C519" s="24"/>
      <c r="D519" s="24"/>
    </row>
    <row r="520" spans="1:4">
      <c r="A520" s="24"/>
      <c r="B520" s="24"/>
      <c r="C520" s="24"/>
      <c r="D520" s="24"/>
    </row>
    <row r="521" spans="1:4">
      <c r="A521" s="24"/>
      <c r="B521" s="24"/>
      <c r="C521" s="24"/>
      <c r="D521" s="24"/>
    </row>
    <row r="522" spans="1:4">
      <c r="A522" s="24"/>
      <c r="B522" s="24"/>
      <c r="C522" s="24"/>
      <c r="D522" s="24"/>
    </row>
    <row r="523" spans="1:4">
      <c r="A523" s="24"/>
      <c r="B523" s="24"/>
      <c r="C523" s="24"/>
      <c r="D523" s="24"/>
    </row>
    <row r="524" spans="1:4">
      <c r="A524" s="24"/>
      <c r="B524" s="24"/>
      <c r="C524" s="24"/>
      <c r="D524" s="24"/>
    </row>
    <row r="525" spans="1:4">
      <c r="A525" s="24"/>
      <c r="B525" s="24"/>
      <c r="C525" s="24"/>
      <c r="D525" s="24"/>
    </row>
    <row r="526" spans="1:4">
      <c r="A526" s="24"/>
      <c r="B526" s="24"/>
      <c r="C526" s="24"/>
      <c r="D526" s="24"/>
    </row>
    <row r="527" spans="1:4">
      <c r="A527" s="24"/>
      <c r="B527" s="24"/>
      <c r="C527" s="24"/>
      <c r="D527" s="24"/>
    </row>
    <row r="528" spans="1:4">
      <c r="A528" s="24"/>
      <c r="B528" s="24"/>
      <c r="C528" s="24"/>
      <c r="D528" s="24"/>
    </row>
    <row r="529" spans="1:4">
      <c r="A529" s="24"/>
      <c r="B529" s="24"/>
      <c r="C529" s="24"/>
      <c r="D529" s="24"/>
    </row>
    <row r="530" spans="1:4">
      <c r="A530" s="24"/>
      <c r="B530" s="24"/>
      <c r="C530" s="24"/>
      <c r="D530" s="24"/>
    </row>
    <row r="531" spans="1:4">
      <c r="A531" s="24"/>
      <c r="B531" s="24"/>
      <c r="C531" s="24"/>
      <c r="D531" s="24"/>
    </row>
    <row r="532" spans="1:4">
      <c r="A532" s="24"/>
      <c r="B532" s="24"/>
      <c r="C532" s="24"/>
      <c r="D532" s="24"/>
    </row>
    <row r="533" spans="1:4">
      <c r="A533" s="24"/>
      <c r="B533" s="24"/>
      <c r="C533" s="24"/>
      <c r="D533" s="24"/>
    </row>
    <row r="534" spans="1:4">
      <c r="A534" s="24"/>
      <c r="B534" s="24"/>
      <c r="C534" s="24"/>
      <c r="D534" s="24"/>
    </row>
    <row r="535" spans="1:4">
      <c r="A535" s="24"/>
      <c r="B535" s="24"/>
      <c r="C535" s="24"/>
      <c r="D535" s="24"/>
    </row>
    <row r="536" spans="1:4">
      <c r="A536" s="24"/>
      <c r="B536" s="24"/>
      <c r="C536" s="24"/>
      <c r="D536" s="24"/>
    </row>
    <row r="537" spans="1:4">
      <c r="A537" s="24"/>
      <c r="B537" s="24"/>
      <c r="C537" s="24"/>
      <c r="D537" s="24"/>
    </row>
    <row r="538" spans="1:4">
      <c r="A538" s="24"/>
      <c r="B538" s="24"/>
      <c r="C538" s="24"/>
      <c r="D538" s="24"/>
    </row>
    <row r="539" spans="1:4">
      <c r="A539" s="24"/>
      <c r="B539" s="24"/>
      <c r="C539" s="24"/>
      <c r="D539" s="24"/>
    </row>
    <row r="540" spans="1:4">
      <c r="A540" s="24"/>
      <c r="B540" s="24"/>
      <c r="C540" s="24"/>
      <c r="D540" s="24"/>
    </row>
    <row r="541" spans="1:4">
      <c r="A541" s="24"/>
      <c r="B541" s="24"/>
      <c r="C541" s="24"/>
      <c r="D541" s="24"/>
    </row>
    <row r="542" spans="1:4">
      <c r="A542" s="24"/>
      <c r="B542" s="24"/>
      <c r="C542" s="24"/>
      <c r="D542" s="24"/>
    </row>
    <row r="543" spans="1:4">
      <c r="A543" s="24"/>
      <c r="B543" s="24"/>
      <c r="C543" s="24"/>
      <c r="D543" s="24"/>
    </row>
    <row r="544" spans="1:4">
      <c r="A544" s="24"/>
      <c r="B544" s="24"/>
      <c r="C544" s="24"/>
      <c r="D544" s="24"/>
    </row>
    <row r="545" spans="1:4">
      <c r="A545" s="24"/>
      <c r="B545" s="24"/>
      <c r="C545" s="24"/>
      <c r="D545" s="24"/>
    </row>
    <row r="546" spans="1:4">
      <c r="A546" s="24"/>
      <c r="B546" s="24"/>
      <c r="C546" s="24"/>
      <c r="D546" s="24"/>
    </row>
    <row r="547" spans="1:4">
      <c r="A547" s="24"/>
      <c r="B547" s="24"/>
      <c r="C547" s="24"/>
      <c r="D547" s="24"/>
    </row>
    <row r="548" spans="1:4">
      <c r="A548" s="24"/>
      <c r="B548" s="24"/>
      <c r="C548" s="24"/>
      <c r="D548" s="24"/>
    </row>
    <row r="549" spans="1:4">
      <c r="A549" s="24"/>
      <c r="B549" s="24"/>
      <c r="C549" s="24"/>
      <c r="D549" s="24"/>
    </row>
    <row r="550" spans="1:4">
      <c r="A550" s="24"/>
      <c r="B550" s="24"/>
      <c r="C550" s="24"/>
      <c r="D550" s="24"/>
    </row>
    <row r="551" spans="1:4">
      <c r="A551" s="24"/>
      <c r="B551" s="24"/>
      <c r="C551" s="24"/>
      <c r="D551" s="24"/>
    </row>
    <row r="552" spans="1:4">
      <c r="A552" s="24"/>
      <c r="B552" s="24"/>
      <c r="C552" s="24"/>
      <c r="D552" s="24"/>
    </row>
    <row r="553" spans="1:4">
      <c r="A553" s="24"/>
      <c r="B553" s="24"/>
      <c r="C553" s="24"/>
      <c r="D553" s="24"/>
    </row>
    <row r="554" spans="1:4">
      <c r="A554" s="24"/>
      <c r="B554" s="24"/>
      <c r="C554" s="24"/>
      <c r="D554" s="24"/>
    </row>
    <row r="555" spans="1:4">
      <c r="A555" s="24"/>
      <c r="B555" s="24"/>
      <c r="C555" s="24"/>
      <c r="D555" s="24"/>
    </row>
    <row r="556" spans="1:4">
      <c r="A556" s="24"/>
      <c r="B556" s="24"/>
      <c r="C556" s="24"/>
      <c r="D556" s="24"/>
    </row>
    <row r="557" spans="1:4">
      <c r="A557" s="24"/>
      <c r="B557" s="24"/>
      <c r="C557" s="24"/>
      <c r="D557" s="24"/>
    </row>
    <row r="558" spans="1:4">
      <c r="A558" s="24"/>
      <c r="B558" s="24"/>
      <c r="C558" s="24"/>
      <c r="D558" s="24"/>
    </row>
    <row r="559" spans="1:4">
      <c r="A559" s="24"/>
      <c r="B559" s="24"/>
      <c r="C559" s="24"/>
      <c r="D559" s="24"/>
    </row>
    <row r="560" spans="1:4">
      <c r="A560" s="24"/>
      <c r="B560" s="24"/>
      <c r="C560" s="24"/>
      <c r="D560" s="24"/>
    </row>
    <row r="561" spans="1:4">
      <c r="A561" s="24"/>
      <c r="B561" s="24"/>
      <c r="C561" s="24"/>
      <c r="D561" s="24"/>
    </row>
    <row r="562" spans="1:4">
      <c r="A562" s="24"/>
      <c r="B562" s="24"/>
      <c r="C562" s="24"/>
      <c r="D562" s="24"/>
    </row>
    <row r="563" spans="1:4">
      <c r="A563" s="24"/>
      <c r="B563" s="24"/>
      <c r="C563" s="24"/>
      <c r="D563" s="24"/>
    </row>
    <row r="564" spans="1:4">
      <c r="A564" s="24"/>
      <c r="B564" s="24"/>
      <c r="C564" s="24"/>
      <c r="D564" s="24"/>
    </row>
    <row r="565" spans="1:4">
      <c r="A565" s="24"/>
      <c r="B565" s="24"/>
      <c r="C565" s="24"/>
      <c r="D565" s="24"/>
    </row>
    <row r="566" spans="1:4">
      <c r="A566" s="24"/>
      <c r="B566" s="24"/>
      <c r="C566" s="24"/>
      <c r="D566" s="24"/>
    </row>
    <row r="567" spans="1:4">
      <c r="A567" s="24"/>
      <c r="B567" s="24"/>
      <c r="C567" s="24"/>
      <c r="D567" s="24"/>
    </row>
    <row r="568" spans="1:4">
      <c r="A568" s="24"/>
      <c r="B568" s="24"/>
      <c r="C568" s="24"/>
      <c r="D568" s="24"/>
    </row>
    <row r="569" spans="1:4">
      <c r="A569" s="24"/>
      <c r="B569" s="24"/>
      <c r="C569" s="24"/>
      <c r="D569" s="24"/>
    </row>
    <row r="570" spans="1:4">
      <c r="A570" s="24"/>
      <c r="B570" s="24"/>
      <c r="C570" s="24"/>
      <c r="D570" s="24"/>
    </row>
    <row r="571" spans="1:4">
      <c r="A571" s="24"/>
      <c r="B571" s="24"/>
      <c r="C571" s="24"/>
      <c r="D571" s="24"/>
    </row>
    <row r="572" spans="1:4">
      <c r="A572" s="24"/>
      <c r="B572" s="24"/>
      <c r="C572" s="24"/>
      <c r="D572" s="24"/>
    </row>
    <row r="573" spans="1:4">
      <c r="A573" s="24"/>
      <c r="B573" s="24"/>
      <c r="C573" s="24"/>
      <c r="D573" s="24"/>
    </row>
    <row r="574" spans="1:4">
      <c r="A574" s="24"/>
      <c r="B574" s="24"/>
      <c r="C574" s="24"/>
      <c r="D574" s="24"/>
    </row>
    <row r="575" spans="1:4">
      <c r="A575" s="24"/>
      <c r="B575" s="24"/>
      <c r="C575" s="24"/>
      <c r="D575" s="24"/>
    </row>
    <row r="576" spans="1:4">
      <c r="A576" s="24"/>
      <c r="B576" s="24"/>
      <c r="C576" s="24"/>
      <c r="D576" s="24"/>
    </row>
    <row r="577" spans="1:4">
      <c r="A577" s="24"/>
      <c r="B577" s="24"/>
      <c r="C577" s="24"/>
      <c r="D577" s="24"/>
    </row>
    <row r="578" spans="1:4">
      <c r="A578" s="24"/>
      <c r="B578" s="24"/>
      <c r="C578" s="24"/>
      <c r="D578" s="24"/>
    </row>
    <row r="579" spans="1:4">
      <c r="A579" s="24"/>
      <c r="B579" s="24"/>
      <c r="C579" s="24"/>
      <c r="D579" s="24"/>
    </row>
    <row r="580" spans="1:4">
      <c r="A580" s="24"/>
      <c r="B580" s="24"/>
      <c r="C580" s="24"/>
      <c r="D580" s="24"/>
    </row>
    <row r="581" spans="1:4">
      <c r="A581" s="24"/>
      <c r="B581" s="24"/>
      <c r="C581" s="24"/>
      <c r="D581" s="24"/>
    </row>
    <row r="582" spans="1:4">
      <c r="A582" s="24"/>
      <c r="B582" s="24"/>
      <c r="C582" s="24"/>
      <c r="D582" s="24"/>
    </row>
    <row r="583" spans="1:4">
      <c r="A583" s="24"/>
      <c r="B583" s="24"/>
      <c r="C583" s="24"/>
      <c r="D583" s="24"/>
    </row>
    <row r="584" spans="1:4">
      <c r="A584" s="24"/>
      <c r="B584" s="24"/>
      <c r="C584" s="24"/>
      <c r="D584" s="24"/>
    </row>
    <row r="585" spans="1:4">
      <c r="A585" s="24"/>
      <c r="B585" s="24"/>
      <c r="C585" s="24"/>
      <c r="D585" s="24"/>
    </row>
    <row r="586" spans="1:4">
      <c r="A586" s="24"/>
      <c r="B586" s="24"/>
      <c r="C586" s="24"/>
      <c r="D586" s="24"/>
    </row>
    <row r="587" spans="1:4">
      <c r="A587" s="24"/>
      <c r="B587" s="24"/>
      <c r="C587" s="24"/>
      <c r="D587" s="24"/>
    </row>
    <row r="588" spans="1:4">
      <c r="A588" s="24"/>
      <c r="B588" s="24"/>
      <c r="C588" s="24"/>
      <c r="D588" s="24"/>
    </row>
    <row r="589" spans="1:4">
      <c r="A589" s="24"/>
      <c r="B589" s="24"/>
      <c r="C589" s="24"/>
      <c r="D589" s="24"/>
    </row>
    <row r="590" spans="1:4">
      <c r="A590" s="24"/>
      <c r="B590" s="24"/>
      <c r="C590" s="24"/>
      <c r="D590" s="24"/>
    </row>
    <row r="591" spans="1:4">
      <c r="A591" s="24"/>
      <c r="B591" s="24"/>
      <c r="C591" s="24"/>
      <c r="D591" s="24"/>
    </row>
    <row r="592" spans="1:4">
      <c r="A592" s="24"/>
      <c r="B592" s="24"/>
      <c r="C592" s="24"/>
      <c r="D592" s="24"/>
    </row>
    <row r="593" spans="1:4">
      <c r="A593" s="24"/>
      <c r="B593" s="24"/>
      <c r="C593" s="24"/>
      <c r="D593" s="24"/>
    </row>
    <row r="594" spans="1:4">
      <c r="A594" s="24"/>
      <c r="B594" s="24"/>
      <c r="C594" s="24"/>
      <c r="D594" s="24"/>
    </row>
    <row r="595" spans="1:4">
      <c r="A595" s="24"/>
      <c r="B595" s="24"/>
      <c r="C595" s="24"/>
      <c r="D595" s="24"/>
    </row>
    <row r="596" spans="1:4">
      <c r="A596" s="24"/>
      <c r="B596" s="24"/>
      <c r="C596" s="24"/>
      <c r="D596" s="24"/>
    </row>
    <row r="597" spans="1:4">
      <c r="A597" s="24"/>
      <c r="B597" s="24"/>
      <c r="C597" s="24"/>
      <c r="D597" s="24"/>
    </row>
    <row r="598" spans="1:4">
      <c r="A598" s="24"/>
      <c r="B598" s="24"/>
      <c r="C598" s="24"/>
      <c r="D598" s="24"/>
    </row>
    <row r="599" spans="1:4">
      <c r="A599" s="24"/>
      <c r="B599" s="24"/>
      <c r="C599" s="24"/>
      <c r="D599" s="24"/>
    </row>
    <row r="600" spans="1:4">
      <c r="A600" s="24"/>
      <c r="B600" s="24"/>
      <c r="C600" s="24"/>
      <c r="D600" s="24"/>
    </row>
    <row r="601" spans="1:4">
      <c r="A601" s="24"/>
      <c r="B601" s="24"/>
      <c r="C601" s="24"/>
      <c r="D601" s="24"/>
    </row>
    <row r="602" spans="1:4">
      <c r="A602" s="24"/>
      <c r="B602" s="24"/>
      <c r="C602" s="24"/>
      <c r="D602" s="24"/>
    </row>
    <row r="603" spans="1:4">
      <c r="A603" s="24"/>
      <c r="B603" s="24"/>
      <c r="C603" s="24"/>
      <c r="D603" s="24"/>
    </row>
    <row r="604" spans="1:4">
      <c r="A604" s="24"/>
      <c r="B604" s="24"/>
      <c r="C604" s="24"/>
      <c r="D604" s="24"/>
    </row>
    <row r="605" spans="1:4">
      <c r="A605" s="24"/>
      <c r="B605" s="24"/>
      <c r="C605" s="24"/>
      <c r="D605" s="24"/>
    </row>
    <row r="606" spans="1:4">
      <c r="A606" s="24"/>
      <c r="B606" s="24"/>
      <c r="C606" s="24"/>
      <c r="D606" s="24"/>
    </row>
    <row r="607" spans="1:4">
      <c r="A607" s="24"/>
      <c r="B607" s="24"/>
      <c r="C607" s="24"/>
      <c r="D607" s="24"/>
    </row>
    <row r="608" spans="1:4">
      <c r="A608" s="24"/>
      <c r="B608" s="24"/>
      <c r="C608" s="24"/>
      <c r="D608" s="24"/>
    </row>
    <row r="609" spans="1:4">
      <c r="A609" s="24"/>
      <c r="B609" s="24"/>
      <c r="C609" s="24"/>
      <c r="D609" s="24"/>
    </row>
    <row r="610" spans="1:4">
      <c r="A610" s="24"/>
      <c r="B610" s="24"/>
      <c r="C610" s="24"/>
      <c r="D610" s="24"/>
    </row>
    <row r="611" spans="1:4">
      <c r="A611" s="24"/>
      <c r="B611" s="24"/>
      <c r="C611" s="24"/>
      <c r="D611" s="24"/>
    </row>
    <row r="612" spans="1:4">
      <c r="A612" s="24"/>
      <c r="B612" s="24"/>
      <c r="C612" s="24"/>
      <c r="D612" s="24"/>
    </row>
    <row r="613" spans="1:4">
      <c r="A613" s="24"/>
      <c r="B613" s="24"/>
      <c r="C613" s="24"/>
      <c r="D613" s="24"/>
    </row>
    <row r="614" spans="1:4">
      <c r="A614" s="24"/>
      <c r="B614" s="24"/>
      <c r="C614" s="24"/>
      <c r="D614" s="24"/>
    </row>
    <row r="615" spans="1:4">
      <c r="A615" s="24"/>
      <c r="B615" s="24"/>
      <c r="C615" s="24"/>
      <c r="D615" s="24"/>
    </row>
    <row r="616" spans="1:4">
      <c r="A616" s="24"/>
      <c r="B616" s="24"/>
      <c r="C616" s="24"/>
      <c r="D616" s="24"/>
    </row>
    <row r="617" spans="1:4">
      <c r="A617" s="24"/>
      <c r="B617" s="24"/>
      <c r="C617" s="24"/>
      <c r="D617" s="24"/>
    </row>
    <row r="618" spans="1:4">
      <c r="A618" s="24"/>
      <c r="B618" s="24"/>
      <c r="C618" s="24"/>
      <c r="D618" s="24"/>
    </row>
    <row r="619" spans="1:4">
      <c r="A619" s="24"/>
      <c r="B619" s="24"/>
      <c r="C619" s="24"/>
      <c r="D619" s="24"/>
    </row>
    <row r="620" spans="1:4">
      <c r="A620" s="24"/>
      <c r="B620" s="24"/>
      <c r="C620" s="24"/>
      <c r="D620" s="24"/>
    </row>
    <row r="621" spans="1:4">
      <c r="A621" s="24"/>
      <c r="B621" s="24"/>
      <c r="C621" s="24"/>
      <c r="D621" s="24"/>
    </row>
    <row r="622" spans="1:4">
      <c r="A622" s="24"/>
      <c r="B622" s="24"/>
      <c r="C622" s="24"/>
      <c r="D622" s="24"/>
    </row>
    <row r="623" spans="1:4">
      <c r="A623" s="24"/>
      <c r="B623" s="24"/>
      <c r="C623" s="24"/>
      <c r="D623" s="24"/>
    </row>
    <row r="624" spans="1:4">
      <c r="A624" s="24"/>
      <c r="B624" s="24"/>
      <c r="C624" s="24"/>
      <c r="D624" s="24"/>
    </row>
    <row r="625" spans="1:4">
      <c r="A625" s="24"/>
      <c r="B625" s="24"/>
      <c r="C625" s="24"/>
      <c r="D625" s="24"/>
    </row>
    <row r="626" spans="1:4">
      <c r="A626" s="24"/>
      <c r="B626" s="24"/>
      <c r="C626" s="24"/>
      <c r="D626" s="24"/>
    </row>
    <row r="627" spans="1:4">
      <c r="A627" s="24"/>
      <c r="B627" s="24"/>
      <c r="C627" s="24"/>
      <c r="D627" s="24"/>
    </row>
    <row r="628" spans="1:4">
      <c r="A628" s="24"/>
      <c r="B628" s="24"/>
      <c r="C628" s="24"/>
      <c r="D628" s="24"/>
    </row>
    <row r="629" spans="1:4">
      <c r="A629" s="24"/>
      <c r="B629" s="24"/>
      <c r="C629" s="24"/>
      <c r="D629" s="24"/>
    </row>
    <row r="630" spans="1:4">
      <c r="A630" s="24"/>
      <c r="B630" s="24"/>
      <c r="C630" s="24"/>
      <c r="D630" s="24"/>
    </row>
    <row r="631" spans="1:4">
      <c r="A631" s="24"/>
      <c r="B631" s="24"/>
      <c r="C631" s="24"/>
      <c r="D631" s="24"/>
    </row>
    <row r="632" spans="1:4">
      <c r="A632" s="24"/>
      <c r="B632" s="24"/>
      <c r="C632" s="24"/>
      <c r="D632" s="24"/>
    </row>
    <row r="633" spans="1:4">
      <c r="A633" s="24"/>
      <c r="B633" s="24"/>
      <c r="C633" s="24"/>
      <c r="D633" s="24"/>
    </row>
    <row r="634" spans="1:4">
      <c r="A634" s="24"/>
      <c r="B634" s="24"/>
      <c r="C634" s="24"/>
      <c r="D634" s="24"/>
    </row>
    <row r="635" spans="1:4">
      <c r="A635" s="24"/>
      <c r="B635" s="24"/>
      <c r="C635" s="24"/>
      <c r="D635" s="24"/>
    </row>
    <row r="636" spans="1:4">
      <c r="A636" s="24"/>
      <c r="B636" s="24"/>
      <c r="C636" s="24"/>
      <c r="D636" s="24"/>
    </row>
    <row r="637" spans="1:4">
      <c r="A637" s="24"/>
      <c r="B637" s="24"/>
      <c r="C637" s="24"/>
      <c r="D637" s="24"/>
    </row>
    <row r="638" spans="1:4">
      <c r="A638" s="24"/>
      <c r="B638" s="24"/>
      <c r="C638" s="24"/>
      <c r="D638" s="24"/>
    </row>
    <row r="639" spans="1:4">
      <c r="A639" s="24"/>
      <c r="B639" s="24"/>
      <c r="C639" s="24"/>
      <c r="D639" s="24"/>
    </row>
    <row r="640" spans="1:4">
      <c r="A640" s="24"/>
      <c r="B640" s="24"/>
      <c r="C640" s="24"/>
      <c r="D640" s="24"/>
    </row>
    <row r="641" spans="1:4">
      <c r="A641" s="24"/>
      <c r="B641" s="24"/>
      <c r="C641" s="24"/>
      <c r="D641" s="24"/>
    </row>
    <row r="642" spans="1:4">
      <c r="A642" s="24"/>
      <c r="B642" s="24"/>
      <c r="C642" s="24"/>
      <c r="D642" s="24"/>
    </row>
    <row r="643" spans="1:4">
      <c r="A643" s="24"/>
      <c r="B643" s="24"/>
      <c r="C643" s="24"/>
      <c r="D643" s="24"/>
    </row>
    <row r="644" spans="1:4">
      <c r="A644" s="24"/>
      <c r="B644" s="24"/>
      <c r="C644" s="24"/>
      <c r="D644" s="24"/>
    </row>
    <row r="645" spans="1:4">
      <c r="A645" s="24"/>
      <c r="B645" s="24"/>
      <c r="C645" s="24"/>
      <c r="D645" s="24"/>
    </row>
    <row r="646" spans="1:4">
      <c r="A646" s="24"/>
      <c r="B646" s="24"/>
      <c r="C646" s="24"/>
      <c r="D646" s="24"/>
    </row>
    <row r="647" spans="1:4">
      <c r="A647" s="24"/>
      <c r="B647" s="24"/>
      <c r="C647" s="24"/>
      <c r="D647" s="24"/>
    </row>
    <row r="648" spans="1:4">
      <c r="A648" s="24"/>
      <c r="B648" s="24"/>
      <c r="C648" s="24"/>
      <c r="D648" s="24"/>
    </row>
    <row r="649" spans="1:4">
      <c r="A649" s="24"/>
      <c r="B649" s="24"/>
      <c r="C649" s="24"/>
      <c r="D649" s="24"/>
    </row>
    <row r="650" spans="1:4">
      <c r="A650" s="24"/>
      <c r="B650" s="24"/>
      <c r="C650" s="24"/>
      <c r="D650" s="24"/>
    </row>
    <row r="651" spans="1:4">
      <c r="A651" s="24"/>
      <c r="B651" s="24"/>
      <c r="C651" s="24"/>
      <c r="D651" s="24"/>
    </row>
    <row r="652" spans="1:4">
      <c r="A652" s="24"/>
      <c r="B652" s="24"/>
      <c r="C652" s="24"/>
      <c r="D652" s="24"/>
    </row>
    <row r="653" spans="1:4">
      <c r="A653" s="24"/>
      <c r="B653" s="24"/>
      <c r="C653" s="24"/>
      <c r="D653" s="24"/>
    </row>
    <row r="654" spans="1:4">
      <c r="A654" s="24"/>
      <c r="B654" s="24"/>
      <c r="C654" s="24"/>
      <c r="D654" s="24"/>
    </row>
    <row r="655" spans="1:4">
      <c r="A655" s="24"/>
      <c r="B655" s="24"/>
      <c r="C655" s="24"/>
      <c r="D655" s="24"/>
    </row>
    <row r="656" spans="1:4">
      <c r="A656" s="24"/>
      <c r="B656" s="24"/>
      <c r="C656" s="24"/>
      <c r="D656" s="24"/>
    </row>
    <row r="657" spans="1:4">
      <c r="A657" s="24"/>
      <c r="B657" s="24"/>
      <c r="C657" s="24"/>
      <c r="D657" s="24"/>
    </row>
    <row r="658" spans="1:4">
      <c r="A658" s="24"/>
      <c r="B658" s="24"/>
      <c r="C658" s="24"/>
      <c r="D658" s="24"/>
    </row>
    <row r="659" spans="1:4">
      <c r="A659" s="24"/>
      <c r="B659" s="24"/>
      <c r="C659" s="24"/>
      <c r="D659" s="24"/>
    </row>
    <row r="660" spans="1:4">
      <c r="A660" s="24"/>
      <c r="B660" s="24"/>
      <c r="C660" s="24"/>
      <c r="D660" s="24"/>
    </row>
    <row r="661" spans="1:4">
      <c r="A661" s="24"/>
      <c r="B661" s="24"/>
      <c r="C661" s="24"/>
      <c r="D661" s="24"/>
    </row>
    <row r="662" spans="1:4">
      <c r="A662" s="24"/>
      <c r="B662" s="24"/>
      <c r="C662" s="24"/>
      <c r="D662" s="24"/>
    </row>
    <row r="663" spans="1:4">
      <c r="A663" s="24"/>
      <c r="B663" s="24"/>
      <c r="C663" s="24"/>
      <c r="D663" s="24"/>
    </row>
    <row r="664" spans="1:4">
      <c r="A664" s="24"/>
      <c r="B664" s="24"/>
      <c r="C664" s="24"/>
      <c r="D664" s="24"/>
    </row>
    <row r="665" spans="1:4">
      <c r="A665" s="24"/>
      <c r="B665" s="24"/>
      <c r="C665" s="24"/>
      <c r="D665" s="24"/>
    </row>
    <row r="666" spans="1:4">
      <c r="A666" s="24"/>
      <c r="B666" s="24"/>
      <c r="C666" s="24"/>
      <c r="D666" s="24"/>
    </row>
    <row r="667" spans="1:4">
      <c r="A667" s="24"/>
      <c r="B667" s="24"/>
      <c r="C667" s="24"/>
      <c r="D667" s="24"/>
    </row>
    <row r="668" spans="1:4">
      <c r="A668" s="24"/>
      <c r="B668" s="24"/>
      <c r="C668" s="24"/>
      <c r="D668" s="24"/>
    </row>
    <row r="669" spans="1:4">
      <c r="A669" s="24"/>
      <c r="B669" s="24"/>
      <c r="C669" s="24"/>
      <c r="D669" s="24"/>
    </row>
    <row r="670" spans="1:4">
      <c r="A670" s="24"/>
      <c r="B670" s="24"/>
      <c r="C670" s="24"/>
      <c r="D670" s="24"/>
    </row>
    <row r="671" spans="1:4">
      <c r="A671" s="24"/>
      <c r="B671" s="24"/>
      <c r="C671" s="24"/>
      <c r="D671" s="24"/>
    </row>
    <row r="672" spans="1:4">
      <c r="A672" s="24"/>
      <c r="B672" s="24"/>
      <c r="C672" s="24"/>
      <c r="D672" s="24"/>
    </row>
    <row r="673" spans="1:4">
      <c r="A673" s="24"/>
      <c r="B673" s="24"/>
      <c r="C673" s="24"/>
      <c r="D673" s="24"/>
    </row>
    <row r="674" spans="1:4">
      <c r="A674" s="24"/>
      <c r="B674" s="24"/>
      <c r="C674" s="24"/>
      <c r="D674" s="24"/>
    </row>
    <row r="675" spans="1:4">
      <c r="A675" s="24"/>
      <c r="B675" s="24"/>
      <c r="C675" s="24"/>
      <c r="D675" s="24"/>
    </row>
    <row r="676" spans="1:4">
      <c r="A676" s="24"/>
      <c r="B676" s="24"/>
      <c r="C676" s="24"/>
      <c r="D676" s="24"/>
    </row>
    <row r="677" spans="1:4">
      <c r="A677" s="24"/>
      <c r="B677" s="24"/>
      <c r="C677" s="24"/>
      <c r="D677" s="24"/>
    </row>
    <row r="678" spans="1:4">
      <c r="A678" s="24"/>
      <c r="B678" s="24"/>
      <c r="C678" s="24"/>
      <c r="D678" s="24"/>
    </row>
    <row r="679" spans="1:4">
      <c r="A679" s="24"/>
      <c r="B679" s="24"/>
      <c r="C679" s="24"/>
      <c r="D679" s="24"/>
    </row>
    <row r="680" spans="1:4">
      <c r="A680" s="24"/>
      <c r="B680" s="24"/>
      <c r="C680" s="24"/>
      <c r="D680" s="24"/>
    </row>
    <row r="681" spans="1:4">
      <c r="A681" s="24"/>
      <c r="B681" s="24"/>
      <c r="C681" s="24"/>
      <c r="D681" s="24"/>
    </row>
    <row r="682" spans="1:4">
      <c r="A682" s="24"/>
      <c r="B682" s="24"/>
      <c r="C682" s="24"/>
      <c r="D682" s="24"/>
    </row>
    <row r="683" spans="1:4">
      <c r="A683" s="24"/>
      <c r="B683" s="24"/>
      <c r="C683" s="24"/>
      <c r="D683" s="24"/>
    </row>
    <row r="684" spans="1:4">
      <c r="A684" s="24"/>
      <c r="B684" s="24"/>
      <c r="C684" s="24"/>
      <c r="D684" s="24"/>
    </row>
    <row r="685" spans="1:4">
      <c r="A685" s="24"/>
      <c r="B685" s="24"/>
      <c r="C685" s="24"/>
      <c r="D685" s="24"/>
    </row>
    <row r="686" spans="1:4">
      <c r="A686" s="24"/>
      <c r="B686" s="24"/>
      <c r="C686" s="24"/>
      <c r="D686" s="24"/>
    </row>
    <row r="687" spans="1:4">
      <c r="A687" s="24"/>
      <c r="B687" s="24"/>
      <c r="C687" s="24"/>
      <c r="D687" s="24"/>
    </row>
    <row r="688" spans="1:4">
      <c r="A688" s="24"/>
      <c r="B688" s="24"/>
      <c r="C688" s="24"/>
      <c r="D688" s="24"/>
    </row>
    <row r="689" spans="1:4">
      <c r="A689" s="24"/>
      <c r="B689" s="24"/>
      <c r="C689" s="24"/>
      <c r="D689" s="24"/>
    </row>
    <row r="690" spans="1:4">
      <c r="A690" s="24"/>
      <c r="B690" s="24"/>
      <c r="C690" s="24"/>
      <c r="D690" s="24"/>
    </row>
    <row r="691" spans="1:4">
      <c r="A691" s="24"/>
      <c r="B691" s="24"/>
      <c r="C691" s="24"/>
      <c r="D691" s="24"/>
    </row>
    <row r="692" spans="1:4">
      <c r="A692" s="24"/>
      <c r="B692" s="24"/>
      <c r="C692" s="24"/>
      <c r="D692" s="24"/>
    </row>
    <row r="693" spans="1:4">
      <c r="A693" s="24"/>
      <c r="B693" s="24"/>
      <c r="C693" s="24"/>
      <c r="D693" s="24"/>
    </row>
    <row r="694" spans="1:4">
      <c r="A694" s="24"/>
      <c r="B694" s="24"/>
      <c r="C694" s="24"/>
      <c r="D694" s="24"/>
    </row>
    <row r="695" spans="1:4">
      <c r="A695" s="24"/>
      <c r="B695" s="24"/>
      <c r="C695" s="24"/>
      <c r="D695" s="24"/>
    </row>
    <row r="696" spans="1:4">
      <c r="A696" s="24"/>
      <c r="B696" s="24"/>
      <c r="C696" s="24"/>
      <c r="D696" s="24"/>
    </row>
    <row r="697" spans="1:4">
      <c r="A697" s="24"/>
      <c r="B697" s="24"/>
      <c r="C697" s="24"/>
      <c r="D697" s="24"/>
    </row>
    <row r="698" spans="1:4">
      <c r="A698" s="24"/>
      <c r="B698" s="24"/>
      <c r="C698" s="24"/>
      <c r="D698" s="24"/>
    </row>
    <row r="699" spans="1:4">
      <c r="A699" s="24"/>
      <c r="B699" s="24"/>
      <c r="C699" s="24"/>
      <c r="D699" s="24"/>
    </row>
    <row r="700" spans="1:4">
      <c r="A700" s="30" t="s">
        <v>77</v>
      </c>
      <c r="B700" s="24" t="s">
        <v>78</v>
      </c>
      <c r="C700" s="24"/>
      <c r="D700" s="24"/>
    </row>
    <row r="701" spans="1:4">
      <c r="A701" s="30" t="s">
        <v>79</v>
      </c>
      <c r="B701" s="24" t="s">
        <v>80</v>
      </c>
      <c r="C701" s="24"/>
      <c r="D701" s="24"/>
    </row>
    <row r="702" spans="1:4">
      <c r="A702" s="30" t="s">
        <v>81</v>
      </c>
      <c r="B702" s="24" t="s">
        <v>82</v>
      </c>
      <c r="C702" s="24"/>
      <c r="D702" s="24"/>
    </row>
    <row r="703" spans="1:4">
      <c r="A703" s="30" t="s">
        <v>21</v>
      </c>
      <c r="B703" s="24" t="s">
        <v>21</v>
      </c>
      <c r="C703" s="24"/>
      <c r="D703" s="24"/>
    </row>
    <row r="704" spans="1:4">
      <c r="A704" s="24"/>
      <c r="B704" s="24"/>
      <c r="C704" s="24"/>
      <c r="D704" s="24"/>
    </row>
    <row r="705" spans="1:4">
      <c r="A705" s="24"/>
      <c r="B705" s="24"/>
      <c r="C705" s="24"/>
      <c r="D705" s="24"/>
    </row>
    <row r="706" spans="1:4">
      <c r="A706" s="24"/>
      <c r="B706" s="24"/>
      <c r="C706" s="24"/>
      <c r="D706" s="24"/>
    </row>
    <row r="707" spans="1:4">
      <c r="A707" s="24"/>
      <c r="B707" s="24"/>
      <c r="C707" s="24"/>
      <c r="D707" s="24"/>
    </row>
    <row r="708" spans="1:4">
      <c r="A708" s="24"/>
      <c r="B708" s="24"/>
      <c r="C708" s="24"/>
      <c r="D708" s="24"/>
    </row>
    <row r="709" spans="1:4">
      <c r="A709" s="24"/>
      <c r="B709" s="24"/>
      <c r="C709" s="24"/>
      <c r="D709" s="24"/>
    </row>
    <row r="710" spans="1:4">
      <c r="A710" s="24"/>
      <c r="B710" s="24"/>
      <c r="C710" s="24"/>
      <c r="D710" s="24"/>
    </row>
    <row r="711" spans="1:4">
      <c r="A711" s="24"/>
      <c r="B711" s="24"/>
      <c r="C711" s="24"/>
      <c r="D711" s="24"/>
    </row>
    <row r="712" spans="1:4">
      <c r="A712" s="24"/>
      <c r="B712" s="24"/>
      <c r="C712" s="24"/>
      <c r="D712" s="24"/>
    </row>
    <row r="713" spans="1:4">
      <c r="A713" s="24"/>
      <c r="B713" s="24"/>
      <c r="C713" s="24"/>
      <c r="D713" s="24"/>
    </row>
    <row r="714" spans="1:4">
      <c r="A714" s="24"/>
      <c r="B714" s="24"/>
      <c r="C714" s="24"/>
      <c r="D714" s="24"/>
    </row>
    <row r="715" spans="1:4">
      <c r="A715" s="24" t="str">
        <f>IF('ENTER your residents names, etc'!B7=0,"",'ENTER your residents names, etc'!B7)</f>
        <v/>
      </c>
      <c r="B715" s="24"/>
      <c r="C715" s="24"/>
      <c r="D715" s="24"/>
    </row>
    <row r="716" spans="1:4">
      <c r="A716" s="24" t="str">
        <f>IF('ENTER your residents names, etc'!B8=0,"",'ENTER your residents names, etc'!B8)</f>
        <v/>
      </c>
      <c r="B716" s="24"/>
      <c r="C716" s="24"/>
      <c r="D716" s="24"/>
    </row>
    <row r="717" spans="1:4">
      <c r="A717" s="24" t="str">
        <f>IF('ENTER your residents names, etc'!B9=0,"",'ENTER your residents names, etc'!B9)</f>
        <v/>
      </c>
      <c r="B717" s="24"/>
      <c r="C717" s="24"/>
      <c r="D717" s="24"/>
    </row>
    <row r="718" spans="1:4">
      <c r="A718" s="24" t="str">
        <f>IF('ENTER your residents names, etc'!B10=0,"",'ENTER your residents names, etc'!B10)</f>
        <v/>
      </c>
      <c r="B718" s="24"/>
      <c r="C718" s="24"/>
      <c r="D718" s="24"/>
    </row>
    <row r="719" spans="1:4">
      <c r="A719" s="24" t="str">
        <f>IF('ENTER your residents names, etc'!B11=0,"",'ENTER your residents names, etc'!B11)</f>
        <v/>
      </c>
      <c r="B719" s="24"/>
      <c r="C719" s="24"/>
      <c r="D719" s="24"/>
    </row>
    <row r="720" spans="1:4">
      <c r="A720" s="24" t="str">
        <f>IF('ENTER your residents names, etc'!B12=0,"",'ENTER your residents names, etc'!B12)</f>
        <v/>
      </c>
      <c r="B720" s="24"/>
      <c r="C720" s="24"/>
      <c r="D720" s="24"/>
    </row>
    <row r="721" spans="1:4">
      <c r="A721" s="24" t="str">
        <f>IF('ENTER your residents names, etc'!B13=0,"",'ENTER your residents names, etc'!B13)</f>
        <v/>
      </c>
      <c r="B721" s="24"/>
      <c r="C721" s="24"/>
      <c r="D721" s="24"/>
    </row>
    <row r="722" spans="1:4">
      <c r="A722" s="24" t="str">
        <f>IF('ENTER your residents names, etc'!B14=0,"",'ENTER your residents names, etc'!B14)</f>
        <v/>
      </c>
      <c r="B722" s="24"/>
      <c r="C722" s="24"/>
      <c r="D722" s="24"/>
    </row>
    <row r="723" spans="1:4">
      <c r="A723" s="24" t="str">
        <f>IF('ENTER your residents names, etc'!B15=0,"",'ENTER your residents names, etc'!B15)</f>
        <v/>
      </c>
      <c r="B723" s="24"/>
      <c r="C723" s="24"/>
      <c r="D723" s="24"/>
    </row>
    <row r="724" spans="1:4">
      <c r="A724" s="24" t="str">
        <f>IF('ENTER your residents names, etc'!B16=0,"",'ENTER your residents names, etc'!B16)</f>
        <v/>
      </c>
      <c r="B724" s="24"/>
      <c r="C724" s="24"/>
      <c r="D724" s="24"/>
    </row>
    <row r="725" spans="1:4">
      <c r="A725" s="24" t="str">
        <f>IF('ENTER your residents names, etc'!B17=0,"",'ENTER your residents names, etc'!B17)</f>
        <v/>
      </c>
      <c r="B725" s="24"/>
      <c r="C725" s="24"/>
      <c r="D725" s="24"/>
    </row>
    <row r="726" spans="1:4">
      <c r="A726" s="24" t="str">
        <f>IF('ENTER your residents names, etc'!B18=0,"",'ENTER your residents names, etc'!B18)</f>
        <v/>
      </c>
      <c r="B726" s="24"/>
      <c r="C726" s="24"/>
      <c r="D726" s="24"/>
    </row>
    <row r="727" spans="1:4">
      <c r="A727" s="24" t="str">
        <f>IF('ENTER your residents names, etc'!B19=0,"",'ENTER your residents names, etc'!B19)</f>
        <v/>
      </c>
      <c r="B727" s="24"/>
      <c r="C727" s="24"/>
      <c r="D727" s="24"/>
    </row>
    <row r="728" spans="1:4">
      <c r="A728" s="24" t="str">
        <f>IF('ENTER your residents names, etc'!B20=0,"",'ENTER your residents names, etc'!B20)</f>
        <v/>
      </c>
      <c r="B728" s="24"/>
      <c r="C728" s="24"/>
      <c r="D728" s="24"/>
    </row>
    <row r="729" spans="1:4">
      <c r="A729" s="24" t="str">
        <f>IF('ENTER your residents names, etc'!B21=0,"",'ENTER your residents names, etc'!B21)</f>
        <v/>
      </c>
      <c r="B729" s="24"/>
      <c r="C729" s="24"/>
      <c r="D729" s="24"/>
    </row>
    <row r="730" spans="1:4">
      <c r="A730" s="24" t="str">
        <f>IF('ENTER your residents names, etc'!B22=0,"",'ENTER your residents names, etc'!B22)</f>
        <v/>
      </c>
      <c r="B730" s="24"/>
      <c r="C730" s="24"/>
      <c r="D730" s="24"/>
    </row>
    <row r="731" spans="1:4">
      <c r="A731" s="24" t="str">
        <f>IF('ENTER your residents names, etc'!B23=0,"",'ENTER your residents names, etc'!B23)</f>
        <v/>
      </c>
      <c r="B731" s="24"/>
      <c r="C731" s="24"/>
      <c r="D731" s="24"/>
    </row>
    <row r="732" spans="1:4">
      <c r="A732" s="24" t="str">
        <f>IF('ENTER your residents names, etc'!B24=0,"",'ENTER your residents names, etc'!B24)</f>
        <v/>
      </c>
      <c r="B732" s="24"/>
      <c r="C732" s="24"/>
      <c r="D732" s="24"/>
    </row>
    <row r="733" spans="1:4">
      <c r="A733" s="24" t="str">
        <f>IF('ENTER your residents names, etc'!B25=0,"",'ENTER your residents names, etc'!B25)</f>
        <v/>
      </c>
      <c r="B733" s="24"/>
      <c r="C733" s="24"/>
      <c r="D733" s="24"/>
    </row>
    <row r="734" spans="1:4">
      <c r="A734" s="24" t="str">
        <f>IF('ENTER your residents names, etc'!B26=0,"",'ENTER your residents names, etc'!B26)</f>
        <v/>
      </c>
      <c r="B734" s="24"/>
      <c r="C734" s="24"/>
      <c r="D734" s="24"/>
    </row>
    <row r="735" spans="1:4">
      <c r="A735" s="24" t="str">
        <f>IF('ENTER your residents names, etc'!B27=0,"",'ENTER your residents names, etc'!B27)</f>
        <v/>
      </c>
      <c r="B735" s="24"/>
      <c r="C735" s="24"/>
      <c r="D735" s="24"/>
    </row>
    <row r="736" spans="1:4">
      <c r="A736" s="24" t="str">
        <f>IF('ENTER your residents names, etc'!B28=0,"",'ENTER your residents names, etc'!B28)</f>
        <v/>
      </c>
      <c r="B736" s="24"/>
      <c r="C736" s="24"/>
      <c r="D736" s="24"/>
    </row>
    <row r="737" spans="1:4">
      <c r="A737" s="24" t="str">
        <f>IF('ENTER your residents names, etc'!B29=0,"",'ENTER your residents names, etc'!B29)</f>
        <v/>
      </c>
      <c r="B737" s="24"/>
      <c r="C737" s="24"/>
      <c r="D737" s="24"/>
    </row>
    <row r="738" spans="1:4">
      <c r="A738" s="24" t="str">
        <f>IF('ENTER your residents names, etc'!B30=0,"",'ENTER your residents names, etc'!B30)</f>
        <v/>
      </c>
      <c r="B738" s="24"/>
      <c r="C738" s="24"/>
      <c r="D738" s="24"/>
    </row>
    <row r="739" spans="1:4">
      <c r="A739" s="24" t="str">
        <f>IF('ENTER your residents names, etc'!B31=0,"",'ENTER your residents names, etc'!B31)</f>
        <v/>
      </c>
      <c r="B739" s="24"/>
      <c r="C739" s="24"/>
      <c r="D739" s="24"/>
    </row>
    <row r="740" spans="1:4">
      <c r="A740" s="24" t="str">
        <f>IF('ENTER your residents names, etc'!B32=0,"",'ENTER your residents names, etc'!B32)</f>
        <v/>
      </c>
      <c r="B740" s="24"/>
      <c r="C740" s="24"/>
      <c r="D740" s="24"/>
    </row>
    <row r="741" spans="1:4">
      <c r="A741" s="24" t="str">
        <f>IF('ENTER your residents names, etc'!B33=0,"",'ENTER your residents names, etc'!B33)</f>
        <v/>
      </c>
      <c r="B741" s="24"/>
      <c r="C741" s="24"/>
      <c r="D741" s="24"/>
    </row>
    <row r="742" spans="1:4">
      <c r="A742" s="24" t="str">
        <f>IF('ENTER your residents names, etc'!B34=0,"",'ENTER your residents names, etc'!B34)</f>
        <v/>
      </c>
      <c r="B742" s="24"/>
      <c r="C742" s="24"/>
      <c r="D742" s="24"/>
    </row>
    <row r="743" spans="1:4">
      <c r="A743" s="24" t="str">
        <f>IF('ENTER your residents names, etc'!B35=0,"",'ENTER your residents names, etc'!B35)</f>
        <v/>
      </c>
      <c r="B743" s="24"/>
      <c r="C743" s="24"/>
      <c r="D743" s="24"/>
    </row>
    <row r="744" spans="1:4">
      <c r="A744" s="24" t="str">
        <f>IF('ENTER your residents names, etc'!B36=0,"",'ENTER your residents names, etc'!B36)</f>
        <v/>
      </c>
      <c r="B744" s="24"/>
      <c r="C744" s="24"/>
      <c r="D744" s="24"/>
    </row>
    <row r="745" spans="1:4">
      <c r="A745" s="24" t="str">
        <f>IF('ENTER your residents names, etc'!B37=0,"",'ENTER your residents names, etc'!B37)</f>
        <v/>
      </c>
      <c r="B745" s="24"/>
      <c r="C745" s="24"/>
      <c r="D745" s="24"/>
    </row>
    <row r="746" spans="1:4">
      <c r="A746" s="24" t="str">
        <f>IF('ENTER your residents names, etc'!B38=0,"",'ENTER your residents names, etc'!B38)</f>
        <v/>
      </c>
      <c r="B746" s="24"/>
      <c r="C746" s="24"/>
      <c r="D746" s="24"/>
    </row>
    <row r="747" spans="1:4">
      <c r="A747" s="24" t="str">
        <f>IF('ENTER your residents names, etc'!B39=0,"",'ENTER your residents names, etc'!B39)</f>
        <v/>
      </c>
      <c r="B747" s="24"/>
      <c r="C747" s="24"/>
      <c r="D747" s="24"/>
    </row>
    <row r="748" spans="1:4">
      <c r="A748" s="24" t="str">
        <f>IF('ENTER your residents names, etc'!B40=0,"",'ENTER your residents names, etc'!B40)</f>
        <v/>
      </c>
      <c r="B748" s="24"/>
      <c r="C748" s="24"/>
      <c r="D748" s="24"/>
    </row>
    <row r="749" spans="1:4">
      <c r="A749" s="24" t="str">
        <f>IF('ENTER your residents names, etc'!B41=0,"",'ENTER your residents names, etc'!B41)</f>
        <v/>
      </c>
      <c r="B749" s="24"/>
      <c r="C749" s="24"/>
      <c r="D749" s="24"/>
    </row>
    <row r="750" spans="1:4">
      <c r="A750" s="24" t="str">
        <f>IF('ENTER your residents names, etc'!B42=0,"",'ENTER your residents names, etc'!B42)</f>
        <v/>
      </c>
      <c r="B750" s="24"/>
      <c r="C750" s="24"/>
      <c r="D750" s="24"/>
    </row>
    <row r="751" spans="1:4">
      <c r="A751" s="24" t="str">
        <f>IF('ENTER your residents names, etc'!B43=0,"",'ENTER your residents names, etc'!B43)</f>
        <v/>
      </c>
      <c r="B751" s="24"/>
      <c r="C751" s="24"/>
      <c r="D751" s="24"/>
    </row>
    <row r="752" spans="1:4">
      <c r="A752" s="24" t="str">
        <f>IF('ENTER your residents names, etc'!B44=0,"",'ENTER your residents names, etc'!B44)</f>
        <v/>
      </c>
      <c r="B752" s="24"/>
      <c r="C752" s="24"/>
      <c r="D752" s="24"/>
    </row>
    <row r="753" spans="1:4">
      <c r="A753" s="24" t="str">
        <f>IF('ENTER your residents names, etc'!B45=0,"",'ENTER your residents names, etc'!B45)</f>
        <v/>
      </c>
      <c r="B753" s="24"/>
      <c r="C753" s="24"/>
      <c r="D753" s="24"/>
    </row>
    <row r="754" spans="1:4">
      <c r="A754" s="24" t="str">
        <f>IF('ENTER your residents names, etc'!B46=0,"",'ENTER your residents names, etc'!B46)</f>
        <v/>
      </c>
      <c r="B754" s="24"/>
      <c r="C754" s="24"/>
      <c r="D754" s="24"/>
    </row>
    <row r="755" spans="1:4">
      <c r="A755" s="24" t="str">
        <f>IF('ENTER your residents names, etc'!B47=0,"",'ENTER your residents names, etc'!B47)</f>
        <v/>
      </c>
      <c r="B755" s="24"/>
      <c r="C755" s="24"/>
      <c r="D755" s="24"/>
    </row>
    <row r="756" spans="1:4">
      <c r="A756" s="24" t="str">
        <f>IF('ENTER your residents names, etc'!B48=0,"",'ENTER your residents names, etc'!B48)</f>
        <v/>
      </c>
      <c r="B756" s="24"/>
      <c r="C756" s="24"/>
      <c r="D756" s="24"/>
    </row>
    <row r="757" spans="1:4">
      <c r="A757" s="24" t="str">
        <f>IF('ENTER your residents names, etc'!B49=0,"",'ENTER your residents names, etc'!B49)</f>
        <v/>
      </c>
      <c r="B757" s="24"/>
      <c r="C757" s="24"/>
      <c r="D757" s="24"/>
    </row>
    <row r="758" spans="1:4">
      <c r="A758" s="24" t="str">
        <f>IF('ENTER your residents names, etc'!B50=0,"",'ENTER your residents names, etc'!B50)</f>
        <v/>
      </c>
      <c r="B758" s="24"/>
      <c r="C758" s="24"/>
      <c r="D758" s="24"/>
    </row>
    <row r="759" spans="1:4">
      <c r="A759" s="24" t="str">
        <f>IF('ENTER your residents names, etc'!B51=0,"",'ENTER your residents names, etc'!B51)</f>
        <v/>
      </c>
      <c r="B759" s="24"/>
      <c r="C759" s="24"/>
      <c r="D759" s="24"/>
    </row>
    <row r="760" spans="1:4">
      <c r="A760" s="24" t="str">
        <f>IF('ENTER your residents names, etc'!B52=0,"",'ENTER your residents names, etc'!B52)</f>
        <v/>
      </c>
      <c r="B760" s="24"/>
      <c r="C760" s="24"/>
      <c r="D760" s="24"/>
    </row>
    <row r="761" spans="1:4">
      <c r="A761" s="24" t="str">
        <f>IF('ENTER your residents names, etc'!B53=0,"",'ENTER your residents names, etc'!B53)</f>
        <v/>
      </c>
      <c r="B761" s="24"/>
      <c r="C761" s="24"/>
      <c r="D761" s="24"/>
    </row>
    <row r="762" spans="1:4">
      <c r="A762" s="24" t="str">
        <f>IF('ENTER your residents names, etc'!B54=0,"",'ENTER your residents names, etc'!B54)</f>
        <v/>
      </c>
      <c r="B762" s="24"/>
      <c r="C762" s="24"/>
      <c r="D762" s="24"/>
    </row>
    <row r="763" spans="1:4">
      <c r="A763" s="24" t="str">
        <f>IF('ENTER your residents names, etc'!B55=0,"",'ENTER your residents names, etc'!B55)</f>
        <v/>
      </c>
      <c r="B763" s="24"/>
      <c r="C763" s="24"/>
      <c r="D763" s="24"/>
    </row>
    <row r="764" spans="1:4">
      <c r="A764" s="24" t="str">
        <f>IF('ENTER your residents names, etc'!B56=0,"",'ENTER your residents names, etc'!B56)</f>
        <v/>
      </c>
      <c r="B764" s="24"/>
      <c r="C764" s="24"/>
      <c r="D764" s="24"/>
    </row>
    <row r="765" spans="1:4">
      <c r="A765" s="24" t="str">
        <f>IF('ENTER your residents names, etc'!B57=0,"",'ENTER your residents names, etc'!B57)</f>
        <v/>
      </c>
      <c r="B765" s="24"/>
      <c r="C765" s="24"/>
      <c r="D765" s="24"/>
    </row>
    <row r="766" spans="1:4">
      <c r="A766" s="24" t="str">
        <f>IF('ENTER your residents names, etc'!B58=0,"",'ENTER your residents names, etc'!B58)</f>
        <v/>
      </c>
      <c r="B766" s="24"/>
      <c r="C766" s="24"/>
      <c r="D766" s="24"/>
    </row>
    <row r="767" spans="1:4">
      <c r="A767" s="24" t="str">
        <f>IF('ENTER your residents names, etc'!B59=0,"",'ENTER your residents names, etc'!B59)</f>
        <v/>
      </c>
      <c r="B767" s="24"/>
      <c r="C767" s="24"/>
      <c r="D767" s="24"/>
    </row>
    <row r="768" spans="1:4">
      <c r="A768" s="24" t="str">
        <f>IF('ENTER your residents names, etc'!B60=0,"",'ENTER your residents names, etc'!B60)</f>
        <v/>
      </c>
      <c r="B768" s="24"/>
      <c r="C768" s="24"/>
      <c r="D768" s="24"/>
    </row>
    <row r="769" spans="1:4">
      <c r="A769" s="24" t="str">
        <f>IF('ENTER your residents names, etc'!B61=0,"",'ENTER your residents names, etc'!B61)</f>
        <v/>
      </c>
      <c r="B769" s="24"/>
      <c r="C769" s="24"/>
      <c r="D769" s="24"/>
    </row>
    <row r="770" spans="1:4">
      <c r="A770" s="24" t="str">
        <f>IF('ENTER your residents names, etc'!B62=0,"",'ENTER your residents names, etc'!B62)</f>
        <v/>
      </c>
      <c r="B770" s="24"/>
      <c r="C770" s="24"/>
      <c r="D770" s="24"/>
    </row>
    <row r="771" spans="1:4">
      <c r="A771" s="24" t="str">
        <f>IF('ENTER your residents names, etc'!B63=0,"",'ENTER your residents names, etc'!B63)</f>
        <v/>
      </c>
      <c r="B771" s="24"/>
      <c r="C771" s="24"/>
      <c r="D771" s="24"/>
    </row>
    <row r="772" spans="1:4">
      <c r="A772" s="24" t="str">
        <f>IF('ENTER your residents names, etc'!B64=0,"",'ENTER your residents names, etc'!B64)</f>
        <v/>
      </c>
      <c r="B772" s="24"/>
      <c r="C772" s="24"/>
      <c r="D772" s="24"/>
    </row>
    <row r="773" spans="1:4">
      <c r="A773" s="24" t="str">
        <f>IF('ENTER your residents names, etc'!B65=0,"",'ENTER your residents names, etc'!B65)</f>
        <v/>
      </c>
      <c r="B773" s="24"/>
      <c r="C773" s="24"/>
      <c r="D773" s="24"/>
    </row>
    <row r="774" spans="1:4">
      <c r="A774" s="24" t="str">
        <f>IF('ENTER your residents names, etc'!B66=0,"",'ENTER your residents names, etc'!B66)</f>
        <v/>
      </c>
      <c r="B774" s="24"/>
      <c r="C774" s="24"/>
      <c r="D774" s="24"/>
    </row>
    <row r="775" spans="1:4">
      <c r="A775" s="24" t="str">
        <f>IF('ENTER your residents names, etc'!B67=0,"",'ENTER your residents names, etc'!B67)</f>
        <v/>
      </c>
      <c r="B775" s="24"/>
      <c r="C775" s="24"/>
      <c r="D775" s="24"/>
    </row>
    <row r="776" spans="1:4">
      <c r="A776" s="24" t="str">
        <f>IF('ENTER your residents names, etc'!B68=0,"",'ENTER your residents names, etc'!B68)</f>
        <v/>
      </c>
      <c r="B776" s="24"/>
      <c r="C776" s="24"/>
      <c r="D776" s="24"/>
    </row>
    <row r="777" spans="1:4">
      <c r="A777" s="24" t="str">
        <f>IF('ENTER your residents names, etc'!B69=0,"",'ENTER your residents names, etc'!B69)</f>
        <v/>
      </c>
      <c r="B777" s="24"/>
      <c r="C777" s="24"/>
      <c r="D777" s="24"/>
    </row>
    <row r="778" spans="1:4">
      <c r="A778" s="24" t="str">
        <f>IF('ENTER your residents names, etc'!B70=0,"",'ENTER your residents names, etc'!B70)</f>
        <v/>
      </c>
      <c r="B778" s="24"/>
      <c r="C778" s="24"/>
      <c r="D778" s="24"/>
    </row>
    <row r="779" spans="1:4">
      <c r="A779" s="24" t="str">
        <f>IF('ENTER your residents names, etc'!B71=0,"",'ENTER your residents names, etc'!B71)</f>
        <v/>
      </c>
      <c r="B779" s="24"/>
      <c r="C779" s="24"/>
      <c r="D779" s="24"/>
    </row>
    <row r="780" spans="1:4">
      <c r="A780" s="24" t="str">
        <f>IF('ENTER your residents names, etc'!B72=0,"",'ENTER your residents names, etc'!B72)</f>
        <v/>
      </c>
      <c r="B780" s="24"/>
      <c r="C780" s="24"/>
      <c r="D780" s="24"/>
    </row>
    <row r="781" spans="1:4">
      <c r="A781" s="24" t="str">
        <f>IF('ENTER your residents names, etc'!B73=0,"",'ENTER your residents names, etc'!B73)</f>
        <v/>
      </c>
      <c r="B781" s="24"/>
      <c r="C781" s="24"/>
      <c r="D781" s="24"/>
    </row>
    <row r="782" spans="1:4">
      <c r="A782" s="24" t="str">
        <f>IF('ENTER your residents names, etc'!B74=0,"",'ENTER your residents names, etc'!B74)</f>
        <v/>
      </c>
      <c r="B782" s="24"/>
      <c r="C782" s="24"/>
      <c r="D782" s="24"/>
    </row>
    <row r="783" spans="1:4">
      <c r="A783" s="24" t="str">
        <f>IF('ENTER your residents names, etc'!B75=0,"",'ENTER your residents names, etc'!B75)</f>
        <v/>
      </c>
      <c r="B783" s="24"/>
      <c r="C783" s="24"/>
      <c r="D783" s="24"/>
    </row>
    <row r="784" spans="1:4">
      <c r="A784" s="24" t="str">
        <f>IF('ENTER your residents names, etc'!B76=0,"",'ENTER your residents names, etc'!B76)</f>
        <v/>
      </c>
      <c r="B784" s="24"/>
      <c r="C784" s="24"/>
      <c r="D784" s="24"/>
    </row>
    <row r="785" spans="1:4">
      <c r="A785" s="24" t="str">
        <f>IF('ENTER your residents names, etc'!B77=0,"",'ENTER your residents names, etc'!B77)</f>
        <v/>
      </c>
      <c r="B785" s="24"/>
      <c r="C785" s="24"/>
      <c r="D785" s="24"/>
    </row>
    <row r="786" spans="1:4">
      <c r="A786" s="24" t="str">
        <f>IF('ENTER your residents names, etc'!B78=0,"",'ENTER your residents names, etc'!B78)</f>
        <v/>
      </c>
      <c r="B786" s="24"/>
      <c r="C786" s="24"/>
      <c r="D786" s="24"/>
    </row>
    <row r="787" spans="1:4">
      <c r="A787" s="24" t="str">
        <f>IF('ENTER your residents names, etc'!B79=0,"",'ENTER your residents names, etc'!B79)</f>
        <v/>
      </c>
      <c r="B787" s="24"/>
      <c r="C787" s="24"/>
      <c r="D787" s="24"/>
    </row>
    <row r="788" spans="1:4">
      <c r="A788" s="24" t="str">
        <f>IF('ENTER your residents names, etc'!B80=0,"",'ENTER your residents names, etc'!B80)</f>
        <v/>
      </c>
      <c r="B788" s="24"/>
      <c r="C788" s="24"/>
      <c r="D788" s="24"/>
    </row>
    <row r="789" spans="1:4">
      <c r="A789" s="24" t="str">
        <f>IF('ENTER your residents names, etc'!B81=0,"",'ENTER your residents names, etc'!B81)</f>
        <v/>
      </c>
      <c r="B789" s="24"/>
      <c r="C789" s="24"/>
      <c r="D789" s="24"/>
    </row>
    <row r="790" spans="1:4">
      <c r="A790" s="24" t="str">
        <f>IF('ENTER your residents names, etc'!B82=0,"",'ENTER your residents names, etc'!B82)</f>
        <v/>
      </c>
      <c r="B790" s="24"/>
      <c r="C790" s="24"/>
      <c r="D790" s="24"/>
    </row>
    <row r="791" spans="1:4">
      <c r="A791" s="24" t="str">
        <f>IF('ENTER your residents names, etc'!B83=0,"",'ENTER your residents names, etc'!B83)</f>
        <v/>
      </c>
      <c r="B791" s="24"/>
      <c r="C791" s="24"/>
      <c r="D791" s="24"/>
    </row>
    <row r="792" spans="1:4">
      <c r="A792" s="24" t="str">
        <f>IF('ENTER your residents names, etc'!B84=0,"",'ENTER your residents names, etc'!B84)</f>
        <v/>
      </c>
      <c r="B792" s="24"/>
      <c r="C792" s="24"/>
      <c r="D792" s="24"/>
    </row>
    <row r="793" spans="1:4">
      <c r="A793" s="24" t="str">
        <f>IF('ENTER your residents names, etc'!B85=0,"",'ENTER your residents names, etc'!B85)</f>
        <v/>
      </c>
      <c r="B793" s="24"/>
      <c r="C793" s="24"/>
      <c r="D793" s="24"/>
    </row>
    <row r="794" spans="1:4">
      <c r="A794" s="24" t="str">
        <f>IF('ENTER your residents names, etc'!B86=0,"",'ENTER your residents names, etc'!B86)</f>
        <v/>
      </c>
      <c r="B794" s="24"/>
      <c r="C794" s="24"/>
      <c r="D794" s="24"/>
    </row>
    <row r="795" spans="1:4">
      <c r="A795" s="24" t="str">
        <f>IF('ENTER your residents names, etc'!B87=0,"",'ENTER your residents names, etc'!B87)</f>
        <v/>
      </c>
      <c r="B795" s="24"/>
      <c r="C795" s="24"/>
      <c r="D795" s="24"/>
    </row>
    <row r="796" spans="1:4">
      <c r="A796" s="24" t="str">
        <f>IF('ENTER your residents names, etc'!B88=0,"",'ENTER your residents names, etc'!B88)</f>
        <v/>
      </c>
      <c r="B796" s="24"/>
      <c r="C796" s="24"/>
      <c r="D796" s="24"/>
    </row>
    <row r="797" spans="1:4">
      <c r="A797" s="24" t="str">
        <f>IF('ENTER your residents names, etc'!B89=0,"",'ENTER your residents names, etc'!B89)</f>
        <v/>
      </c>
      <c r="B797" s="24"/>
      <c r="C797" s="24"/>
      <c r="D797" s="24"/>
    </row>
    <row r="798" spans="1:4">
      <c r="A798" s="24" t="str">
        <f>IF('ENTER your residents names, etc'!B90=0,"",'ENTER your residents names, etc'!B90)</f>
        <v/>
      </c>
      <c r="B798" s="24"/>
      <c r="C798" s="24"/>
      <c r="D798" s="24"/>
    </row>
    <row r="799" spans="1:4">
      <c r="A799" s="24" t="str">
        <f>IF('ENTER your residents names, etc'!B91=0,"",'ENTER your residents names, etc'!B91)</f>
        <v/>
      </c>
      <c r="B799" s="24"/>
      <c r="C799" s="24"/>
      <c r="D799" s="24"/>
    </row>
    <row r="800" spans="1:4">
      <c r="A800" s="24" t="str">
        <f>IF('ENTER your residents names, etc'!B92=0,"",'ENTER your residents names, etc'!B92)</f>
        <v/>
      </c>
      <c r="B800" s="24"/>
      <c r="C800" s="24"/>
      <c r="D800" s="24"/>
    </row>
    <row r="801" spans="1:4">
      <c r="A801" s="24" t="str">
        <f>IF('ENTER your residents names, etc'!B93=0,"",'ENTER your residents names, etc'!B93)</f>
        <v/>
      </c>
      <c r="B801" s="24"/>
      <c r="C801" s="24"/>
      <c r="D801" s="24"/>
    </row>
    <row r="802" spans="1:4">
      <c r="A802" s="24" t="str">
        <f>IF('ENTER your residents names, etc'!B94=0,"",'ENTER your residents names, etc'!B94)</f>
        <v/>
      </c>
      <c r="B802" s="24"/>
      <c r="C802" s="24"/>
      <c r="D802" s="24"/>
    </row>
    <row r="803" spans="1:4">
      <c r="A803" s="24" t="str">
        <f>IF('ENTER your residents names, etc'!B95=0,"",'ENTER your residents names, etc'!B95)</f>
        <v/>
      </c>
      <c r="B803" s="24"/>
      <c r="C803" s="24"/>
      <c r="D803" s="24"/>
    </row>
    <row r="804" spans="1:4">
      <c r="A804" s="24" t="str">
        <f>IF('ENTER your residents names, etc'!B96=0,"",'ENTER your residents names, etc'!B96)</f>
        <v/>
      </c>
      <c r="B804" s="24"/>
      <c r="C804" s="24"/>
      <c r="D804" s="24"/>
    </row>
    <row r="805" spans="1:4">
      <c r="A805" s="24" t="str">
        <f>IF('ENTER your residents names, etc'!B97=0,"",'ENTER your residents names, etc'!B97)</f>
        <v/>
      </c>
      <c r="B805" s="24"/>
      <c r="C805" s="24"/>
      <c r="D805" s="24"/>
    </row>
    <row r="806" spans="1:4">
      <c r="A806" s="24" t="str">
        <f>IF('ENTER your residents names, etc'!B98=0,"",'ENTER your residents names, etc'!B98)</f>
        <v/>
      </c>
      <c r="B806" s="24"/>
      <c r="C806" s="24"/>
      <c r="D806" s="24"/>
    </row>
    <row r="807" spans="1:4">
      <c r="A807" s="24" t="str">
        <f>IF('ENTER your residents names, etc'!B99=0,"",'ENTER your residents names, etc'!B99)</f>
        <v/>
      </c>
      <c r="B807" s="24"/>
      <c r="C807" s="24"/>
      <c r="D807" s="24"/>
    </row>
    <row r="808" spans="1:4">
      <c r="A808" s="24" t="str">
        <f>IF('ENTER your residents names, etc'!B100=0,"",'ENTER your residents names, etc'!B100)</f>
        <v/>
      </c>
      <c r="B808" s="24"/>
      <c r="C808" s="24"/>
      <c r="D808" s="24"/>
    </row>
    <row r="809" spans="1:4">
      <c r="A809" s="24" t="str">
        <f>IF('ENTER your residents names, etc'!B101=0,"",'ENTER your residents names, etc'!B101)</f>
        <v/>
      </c>
      <c r="B809" s="24"/>
      <c r="C809" s="24"/>
      <c r="D809" s="24"/>
    </row>
    <row r="810" spans="1:4">
      <c r="A810" s="24" t="str">
        <f>IF('ENTER your residents names, etc'!B102=0,"",'ENTER your residents names, etc'!B102)</f>
        <v/>
      </c>
      <c r="B810" s="24"/>
      <c r="C810" s="24"/>
      <c r="D810" s="24"/>
    </row>
    <row r="811" spans="1:4">
      <c r="A811" s="24" t="str">
        <f>IF('ENTER your residents names, etc'!B103=0,"",'ENTER your residents names, etc'!B103)</f>
        <v/>
      </c>
      <c r="B811" s="24"/>
      <c r="C811" s="24"/>
      <c r="D811" s="24"/>
    </row>
    <row r="812" spans="1:4">
      <c r="A812" s="24" t="str">
        <f>IF('ENTER your residents names, etc'!B104=0,"",'ENTER your residents names, etc'!B104)</f>
        <v/>
      </c>
      <c r="B812" s="24"/>
      <c r="C812" s="24"/>
      <c r="D812" s="24"/>
    </row>
    <row r="813" spans="1:4">
      <c r="A813" s="24" t="str">
        <f>IF('ENTER your residents names, etc'!B105=0,"",'ENTER your residents names, etc'!B105)</f>
        <v/>
      </c>
      <c r="B813" s="24"/>
      <c r="C813" s="24"/>
      <c r="D813" s="24"/>
    </row>
    <row r="814" spans="1:4">
      <c r="A814" s="24" t="str">
        <f>IF('ENTER your residents names, etc'!B106=0,"",'ENTER your residents names, etc'!B106)</f>
        <v/>
      </c>
      <c r="B814" s="24"/>
      <c r="C814" s="24"/>
      <c r="D814" s="24"/>
    </row>
    <row r="815" spans="1:4">
      <c r="A815" s="24" t="str">
        <f>IF('ENTER your residents names, etc'!B107=0,"",'ENTER your residents names, etc'!B107)</f>
        <v/>
      </c>
      <c r="B815" s="24"/>
      <c r="C815" s="24"/>
      <c r="D815" s="24"/>
    </row>
    <row r="816" spans="1:4">
      <c r="A816" s="24" t="str">
        <f>IF('ENTER your residents names, etc'!B108=0,"",'ENTER your residents names, etc'!B108)</f>
        <v/>
      </c>
      <c r="B816" s="24"/>
      <c r="C816" s="24"/>
      <c r="D816" s="24"/>
    </row>
    <row r="817" spans="1:4">
      <c r="A817" s="24" t="str">
        <f>IF('ENTER your residents names, etc'!B109=0,"",'ENTER your residents names, etc'!B109)</f>
        <v/>
      </c>
      <c r="B817" s="24"/>
      <c r="C817" s="24"/>
      <c r="D817" s="24"/>
    </row>
    <row r="818" spans="1:4">
      <c r="A818" s="24" t="str">
        <f>IF('ENTER your residents names, etc'!B110=0,"",'ENTER your residents names, etc'!B110)</f>
        <v/>
      </c>
      <c r="B818" s="24"/>
      <c r="C818" s="24"/>
      <c r="D818" s="24"/>
    </row>
    <row r="819" spans="1:4">
      <c r="A819" s="24" t="str">
        <f>IF('ENTER your residents names, etc'!B111=0,"",'ENTER your residents names, etc'!B111)</f>
        <v/>
      </c>
      <c r="B819" s="24"/>
      <c r="C819" s="24"/>
      <c r="D819" s="24"/>
    </row>
    <row r="820" spans="1:4">
      <c r="A820" s="24" t="str">
        <f>IF('ENTER your residents names, etc'!B112=0,"",'ENTER your residents names, etc'!B112)</f>
        <v/>
      </c>
      <c r="B820" s="24"/>
      <c r="C820" s="24"/>
      <c r="D820" s="24"/>
    </row>
    <row r="821" spans="1:4">
      <c r="A821" s="24" t="str">
        <f>IF('ENTER your residents names, etc'!B113=0,"",'ENTER your residents names, etc'!B113)</f>
        <v/>
      </c>
      <c r="B821" s="24"/>
      <c r="C821" s="24"/>
      <c r="D821" s="24"/>
    </row>
    <row r="822" spans="1:4">
      <c r="A822" s="24" t="str">
        <f>IF('ENTER your residents names, etc'!B114=0,"",'ENTER your residents names, etc'!B114)</f>
        <v/>
      </c>
      <c r="B822" s="24"/>
      <c r="C822" s="24"/>
      <c r="D822" s="24"/>
    </row>
    <row r="823" spans="1:4">
      <c r="A823" s="24" t="str">
        <f>IF('ENTER your residents names, etc'!B115=0,"",'ENTER your residents names, etc'!B115)</f>
        <v/>
      </c>
      <c r="B823" s="24"/>
      <c r="C823" s="24"/>
      <c r="D823" s="24"/>
    </row>
    <row r="824" spans="1:4">
      <c r="A824" s="24" t="str">
        <f>IF('ENTER your residents names, etc'!B116=0,"",'ENTER your residents names, etc'!B116)</f>
        <v/>
      </c>
      <c r="B824" s="24"/>
      <c r="C824" s="24"/>
      <c r="D824" s="24"/>
    </row>
    <row r="825" spans="1:4">
      <c r="A825" s="24" t="str">
        <f>IF('ENTER your residents names, etc'!B117=0,"",'ENTER your residents names, etc'!B117)</f>
        <v/>
      </c>
      <c r="B825" s="24"/>
      <c r="C825" s="24"/>
      <c r="D825" s="24"/>
    </row>
    <row r="826" spans="1:4">
      <c r="A826" s="24" t="str">
        <f>IF('ENTER your residents names, etc'!B118=0,"",'ENTER your residents names, etc'!B118)</f>
        <v/>
      </c>
      <c r="B826" s="24"/>
      <c r="C826" s="24"/>
      <c r="D826" s="24"/>
    </row>
    <row r="827" spans="1:4">
      <c r="A827" s="24" t="str">
        <f>IF('ENTER your residents names, etc'!B119=0,"",'ENTER your residents names, etc'!B119)</f>
        <v/>
      </c>
      <c r="B827" s="24"/>
      <c r="C827" s="24"/>
      <c r="D827" s="24"/>
    </row>
    <row r="828" spans="1:4">
      <c r="A828" s="24" t="str">
        <f>IF('ENTER your residents names, etc'!B120=0,"",'ENTER your residents names, etc'!B120)</f>
        <v/>
      </c>
      <c r="B828" s="24"/>
      <c r="C828" s="24"/>
      <c r="D828" s="24"/>
    </row>
    <row r="829" spans="1:4">
      <c r="A829" s="24" t="str">
        <f>IF('ENTER your residents names, etc'!B121=0,"",'ENTER your residents names, etc'!B121)</f>
        <v/>
      </c>
      <c r="B829" s="24"/>
      <c r="C829" s="24"/>
      <c r="D829" s="24"/>
    </row>
    <row r="830" spans="1:4">
      <c r="A830" s="24" t="str">
        <f>IF('ENTER your residents names, etc'!B122=0,"",'ENTER your residents names, etc'!B122)</f>
        <v/>
      </c>
      <c r="B830" s="24"/>
      <c r="C830" s="24"/>
      <c r="D830" s="24"/>
    </row>
    <row r="831" spans="1:4">
      <c r="A831" s="24" t="str">
        <f>IF('ENTER your residents names, etc'!B123=0,"",'ENTER your residents names, etc'!B123)</f>
        <v/>
      </c>
      <c r="B831" s="24"/>
      <c r="C831" s="24"/>
      <c r="D831" s="24"/>
    </row>
    <row r="832" spans="1:4">
      <c r="A832" s="24" t="str">
        <f>IF('ENTER your residents names, etc'!B124=0,"",'ENTER your residents names, etc'!B124)</f>
        <v/>
      </c>
      <c r="B832" s="24"/>
      <c r="C832" s="24"/>
      <c r="D832" s="24"/>
    </row>
    <row r="833" spans="1:4">
      <c r="A833" s="24" t="str">
        <f>IF('ENTER your residents names, etc'!B125=0,"",'ENTER your residents names, etc'!B125)</f>
        <v/>
      </c>
      <c r="B833" s="24"/>
      <c r="C833" s="24"/>
      <c r="D833" s="24"/>
    </row>
    <row r="834" spans="1:4">
      <c r="A834" s="24" t="str">
        <f>IF('ENTER your residents names, etc'!B126=0,"",'ENTER your residents names, etc'!B126)</f>
        <v/>
      </c>
      <c r="B834" s="24"/>
      <c r="C834" s="24"/>
      <c r="D834" s="24"/>
    </row>
    <row r="835" spans="1:4">
      <c r="A835" s="24" t="str">
        <f>IF('ENTER your residents names, etc'!B127=0,"",'ENTER your residents names, etc'!B127)</f>
        <v/>
      </c>
      <c r="B835" s="24"/>
      <c r="C835" s="24"/>
      <c r="D835" s="24"/>
    </row>
    <row r="836" spans="1:4">
      <c r="A836" s="24" t="str">
        <f>IF('ENTER your residents names, etc'!B128=0,"",'ENTER your residents names, etc'!B128)</f>
        <v/>
      </c>
      <c r="B836" s="24"/>
      <c r="C836" s="24"/>
      <c r="D836" s="24"/>
    </row>
    <row r="837" spans="1:4">
      <c r="A837" s="24" t="str">
        <f>IF('ENTER your residents names, etc'!B129=0,"",'ENTER your residents names, etc'!B129)</f>
        <v/>
      </c>
      <c r="B837" s="24"/>
      <c r="C837" s="24"/>
      <c r="D837" s="24"/>
    </row>
    <row r="838" spans="1:4">
      <c r="A838" s="24" t="str">
        <f>IF('ENTER your residents names, etc'!B130=0,"",'ENTER your residents names, etc'!B130)</f>
        <v/>
      </c>
      <c r="B838" s="24"/>
      <c r="C838" s="24"/>
      <c r="D838" s="24"/>
    </row>
    <row r="839" spans="1:4">
      <c r="A839" s="24" t="str">
        <f>IF('ENTER your residents names, etc'!B131=0,"",'ENTER your residents names, etc'!B131)</f>
        <v/>
      </c>
      <c r="B839" s="24"/>
      <c r="C839" s="24"/>
      <c r="D839" s="24"/>
    </row>
    <row r="840" spans="1:4">
      <c r="A840" s="24" t="str">
        <f>IF('ENTER your residents names, etc'!B132=0,"",'ENTER your residents names, etc'!B132)</f>
        <v/>
      </c>
      <c r="B840" s="24"/>
      <c r="C840" s="24"/>
      <c r="D840" s="24"/>
    </row>
    <row r="841" spans="1:4">
      <c r="A841" s="24" t="str">
        <f>IF('ENTER your residents names, etc'!B133=0,"",'ENTER your residents names, etc'!B133)</f>
        <v/>
      </c>
      <c r="B841" s="24"/>
      <c r="C841" s="24"/>
      <c r="D841" s="24"/>
    </row>
    <row r="842" spans="1:4">
      <c r="A842" s="24" t="str">
        <f>IF('ENTER your residents names, etc'!B134=0,"",'ENTER your residents names, etc'!B134)</f>
        <v/>
      </c>
      <c r="B842" s="24"/>
      <c r="C842" s="24"/>
      <c r="D842" s="24"/>
    </row>
    <row r="843" spans="1:4">
      <c r="A843" s="24" t="str">
        <f>IF('ENTER your residents names, etc'!B135=0,"",'ENTER your residents names, etc'!B135)</f>
        <v/>
      </c>
      <c r="B843" s="24"/>
      <c r="C843" s="24"/>
      <c r="D843" s="24"/>
    </row>
    <row r="844" spans="1:4">
      <c r="A844" s="24" t="str">
        <f>IF('ENTER your residents names, etc'!B136=0,"",'ENTER your residents names, etc'!B136)</f>
        <v/>
      </c>
      <c r="B844" s="24"/>
      <c r="C844" s="24"/>
      <c r="D844" s="24"/>
    </row>
    <row r="845" spans="1:4">
      <c r="A845" s="24" t="str">
        <f>IF('ENTER your residents names, etc'!B137=0,"",'ENTER your residents names, etc'!B137)</f>
        <v/>
      </c>
      <c r="B845" s="24"/>
      <c r="C845" s="24"/>
      <c r="D845" s="24"/>
    </row>
    <row r="846" spans="1:4">
      <c r="A846" s="24" t="str">
        <f>IF('ENTER your residents names, etc'!B138=0,"",'ENTER your residents names, etc'!B138)</f>
        <v/>
      </c>
      <c r="B846" s="24"/>
      <c r="C846" s="24"/>
      <c r="D846" s="24"/>
    </row>
    <row r="847" spans="1:4">
      <c r="A847" s="24" t="str">
        <f>IF('ENTER your residents names, etc'!B139=0,"",'ENTER your residents names, etc'!B139)</f>
        <v/>
      </c>
      <c r="B847" s="24"/>
      <c r="C847" s="24"/>
      <c r="D847" s="24"/>
    </row>
    <row r="848" spans="1:4">
      <c r="A848" s="24" t="str">
        <f>IF('ENTER your residents names, etc'!B140=0,"",'ENTER your residents names, etc'!B140)</f>
        <v/>
      </c>
      <c r="B848" s="24"/>
      <c r="C848" s="24"/>
      <c r="D848" s="24"/>
    </row>
    <row r="849" spans="1:4">
      <c r="A849" s="24" t="str">
        <f>IF('ENTER your residents names, etc'!B141=0,"",'ENTER your residents names, etc'!B141)</f>
        <v/>
      </c>
      <c r="B849" s="24"/>
      <c r="C849" s="24"/>
      <c r="D849" s="24"/>
    </row>
    <row r="850" spans="1:4">
      <c r="A850" s="24" t="str">
        <f>IF('ENTER your residents names, etc'!B142=0,"",'ENTER your residents names, etc'!B142)</f>
        <v/>
      </c>
      <c r="B850" s="24"/>
      <c r="C850" s="24"/>
      <c r="D850" s="24"/>
    </row>
    <row r="851" spans="1:4">
      <c r="A851" s="24" t="str">
        <f>IF('ENTER your residents names, etc'!B143=0,"",'ENTER your residents names, etc'!B143)</f>
        <v/>
      </c>
      <c r="B851" s="24"/>
      <c r="C851" s="24"/>
      <c r="D851" s="24"/>
    </row>
    <row r="852" spans="1:4">
      <c r="A852" s="24" t="str">
        <f>IF('ENTER your residents names, etc'!B144=0,"",'ENTER your residents names, etc'!B144)</f>
        <v/>
      </c>
      <c r="B852" s="24"/>
      <c r="C852" s="24"/>
      <c r="D852" s="24"/>
    </row>
    <row r="853" spans="1:4">
      <c r="A853" s="24" t="str">
        <f>IF('ENTER your residents names, etc'!B145=0,"",'ENTER your residents names, etc'!B145)</f>
        <v/>
      </c>
      <c r="B853" s="24"/>
      <c r="C853" s="24"/>
      <c r="D853" s="24"/>
    </row>
    <row r="854" spans="1:4">
      <c r="A854" s="24" t="str">
        <f>IF('ENTER your residents names, etc'!B146=0,"",'ENTER your residents names, etc'!B146)</f>
        <v/>
      </c>
      <c r="B854" s="24"/>
      <c r="C854" s="24"/>
      <c r="D854" s="24"/>
    </row>
    <row r="855" spans="1:4">
      <c r="A855" s="24" t="str">
        <f>IF('ENTER your residents names, etc'!B147=0,"",'ENTER your residents names, etc'!B147)</f>
        <v/>
      </c>
      <c r="B855" s="24"/>
      <c r="C855" s="24"/>
      <c r="D855" s="24"/>
    </row>
    <row r="856" spans="1:4">
      <c r="A856" s="24" t="str">
        <f>IF('ENTER your residents names, etc'!B148=0,"",'ENTER your residents names, etc'!B148)</f>
        <v/>
      </c>
      <c r="B856" s="24"/>
      <c r="C856" s="24"/>
      <c r="D856" s="24"/>
    </row>
    <row r="857" spans="1:4">
      <c r="A857" s="24" t="str">
        <f>IF('ENTER your residents names, etc'!B149=0,"",'ENTER your residents names, etc'!B149)</f>
        <v/>
      </c>
      <c r="B857" s="24"/>
      <c r="C857" s="24"/>
      <c r="D857" s="24"/>
    </row>
    <row r="858" spans="1:4">
      <c r="A858" s="24" t="str">
        <f>IF('ENTER your residents names, etc'!B150=0,"",'ENTER your residents names, etc'!B150)</f>
        <v/>
      </c>
      <c r="B858" s="24"/>
      <c r="C858" s="24"/>
      <c r="D858" s="24"/>
    </row>
    <row r="859" spans="1:4">
      <c r="A859" s="24" t="str">
        <f>IF('ENTER your residents names, etc'!B151=0,"",'ENTER your residents names, etc'!B151)</f>
        <v/>
      </c>
      <c r="B859" s="24"/>
      <c r="C859" s="24"/>
      <c r="D859" s="24"/>
    </row>
    <row r="860" spans="1:4">
      <c r="A860" s="24" t="str">
        <f>IF('ENTER your residents names, etc'!B152=0,"",'ENTER your residents names, etc'!B152)</f>
        <v/>
      </c>
      <c r="B860" s="24"/>
      <c r="C860" s="24"/>
      <c r="D860" s="24"/>
    </row>
    <row r="861" spans="1:4">
      <c r="A861" s="24" t="str">
        <f>IF('ENTER your residents names, etc'!B153=0,"",'ENTER your residents names, etc'!B153)</f>
        <v/>
      </c>
      <c r="B861" s="24"/>
      <c r="C861" s="24"/>
      <c r="D861" s="24"/>
    </row>
    <row r="862" spans="1:4">
      <c r="A862" s="24" t="str">
        <f>IF('ENTER your residents names, etc'!B154=0,"",'ENTER your residents names, etc'!B154)</f>
        <v/>
      </c>
      <c r="B862" s="24"/>
      <c r="C862" s="24"/>
      <c r="D862" s="24"/>
    </row>
    <row r="863" spans="1:4">
      <c r="A863" s="24" t="str">
        <f>IF('ENTER your residents names, etc'!B155=0,"",'ENTER your residents names, etc'!B155)</f>
        <v/>
      </c>
      <c r="B863" s="24"/>
      <c r="C863" s="24"/>
      <c r="D863" s="24"/>
    </row>
    <row r="864" spans="1:4">
      <c r="A864" s="24" t="str">
        <f>IF('ENTER your residents names, etc'!B156=0,"",'ENTER your residents names, etc'!B156)</f>
        <v/>
      </c>
      <c r="B864" s="24"/>
      <c r="C864" s="24"/>
      <c r="D864" s="24"/>
    </row>
    <row r="865" spans="1:4">
      <c r="A865" s="24" t="str">
        <f>IF('ENTER your residents names, etc'!B157=0,"",'ENTER your residents names, etc'!B157)</f>
        <v/>
      </c>
      <c r="B865" s="24"/>
      <c r="C865" s="24"/>
      <c r="D865" s="24"/>
    </row>
    <row r="866" spans="1:4">
      <c r="A866" s="24" t="str">
        <f>IF('ENTER your residents names, etc'!B158=0,"",'ENTER your residents names, etc'!B158)</f>
        <v/>
      </c>
      <c r="B866" s="24"/>
      <c r="C866" s="24"/>
      <c r="D866" s="24"/>
    </row>
    <row r="867" spans="1:4">
      <c r="A867" s="24" t="str">
        <f>IF('ENTER your residents names, etc'!B159=0,"",'ENTER your residents names, etc'!B159)</f>
        <v/>
      </c>
      <c r="B867" s="24"/>
      <c r="C867" s="24"/>
      <c r="D867" s="24"/>
    </row>
    <row r="868" spans="1:4">
      <c r="A868" s="24" t="str">
        <f>IF('ENTER your residents names, etc'!B160=0,"",'ENTER your residents names, etc'!B160)</f>
        <v/>
      </c>
      <c r="B868" s="24"/>
      <c r="C868" s="24"/>
      <c r="D868" s="24"/>
    </row>
    <row r="869" spans="1:4">
      <c r="A869" s="24" t="str">
        <f>IF('ENTER your residents names, etc'!B161=0,"",'ENTER your residents names, etc'!B161)</f>
        <v/>
      </c>
      <c r="B869" s="24"/>
      <c r="C869" s="24"/>
      <c r="D869" s="24"/>
    </row>
    <row r="870" spans="1:4">
      <c r="A870" s="24" t="str">
        <f>IF('ENTER your residents names, etc'!B162=0,"",'ENTER your residents names, etc'!B162)</f>
        <v/>
      </c>
      <c r="B870" s="24"/>
      <c r="C870" s="24"/>
      <c r="D870" s="24"/>
    </row>
    <row r="871" spans="1:4">
      <c r="A871" s="24" t="str">
        <f>IF('ENTER your residents names, etc'!B163=0,"",'ENTER your residents names, etc'!B163)</f>
        <v/>
      </c>
      <c r="B871" s="24"/>
      <c r="C871" s="24"/>
      <c r="D871" s="24"/>
    </row>
    <row r="872" spans="1:4">
      <c r="A872" s="24" t="str">
        <f>IF('ENTER your residents names, etc'!B164=0,"",'ENTER your residents names, etc'!B164)</f>
        <v/>
      </c>
      <c r="B872" s="24"/>
      <c r="C872" s="24"/>
      <c r="D872" s="24"/>
    </row>
    <row r="873" spans="1:4">
      <c r="A873" s="24" t="str">
        <f>IF('ENTER your residents names, etc'!B165=0,"",'ENTER your residents names, etc'!B165)</f>
        <v/>
      </c>
      <c r="B873" s="24"/>
      <c r="C873" s="24"/>
      <c r="D873" s="24"/>
    </row>
    <row r="874" spans="1:4">
      <c r="A874" s="24" t="str">
        <f>IF('ENTER your residents names, etc'!B166=0,"",'ENTER your residents names, etc'!B166)</f>
        <v/>
      </c>
      <c r="B874" s="24"/>
      <c r="C874" s="24"/>
      <c r="D874" s="24"/>
    </row>
    <row r="875" spans="1:4">
      <c r="A875" s="24" t="str">
        <f>IF('ENTER your residents names, etc'!B167=0,"",'ENTER your residents names, etc'!B167)</f>
        <v/>
      </c>
      <c r="B875" s="24"/>
      <c r="C875" s="24"/>
      <c r="D875" s="24"/>
    </row>
    <row r="876" spans="1:4">
      <c r="A876" s="24" t="str">
        <f>IF('ENTER your residents names, etc'!B168=0,"",'ENTER your residents names, etc'!B168)</f>
        <v/>
      </c>
      <c r="B876" s="24"/>
      <c r="C876" s="24"/>
      <c r="D876" s="24"/>
    </row>
    <row r="877" spans="1:4">
      <c r="A877" s="24" t="str">
        <f>IF('ENTER your residents names, etc'!B169=0,"",'ENTER your residents names, etc'!B169)</f>
        <v/>
      </c>
      <c r="B877" s="24"/>
      <c r="C877" s="24"/>
      <c r="D877" s="24"/>
    </row>
    <row r="878" spans="1:4">
      <c r="A878" s="24" t="str">
        <f>IF('ENTER your residents names, etc'!B170=0,"",'ENTER your residents names, etc'!B170)</f>
        <v/>
      </c>
      <c r="B878" s="24"/>
      <c r="C878" s="24"/>
      <c r="D878" s="24"/>
    </row>
    <row r="879" spans="1:4">
      <c r="A879" s="24" t="str">
        <f>IF('ENTER your residents names, etc'!B171=0,"",'ENTER your residents names, etc'!B171)</f>
        <v/>
      </c>
      <c r="B879" s="24"/>
      <c r="C879" s="24"/>
      <c r="D879" s="24"/>
    </row>
    <row r="880" spans="1:4">
      <c r="A880" s="24" t="str">
        <f>IF('ENTER your residents names, etc'!B172=0,"",'ENTER your residents names, etc'!B172)</f>
        <v/>
      </c>
      <c r="B880" s="24"/>
      <c r="C880" s="24"/>
      <c r="D880" s="24"/>
    </row>
    <row r="881" spans="1:4">
      <c r="A881" s="24" t="str">
        <f>IF('ENTER your residents names, etc'!B173=0,"",'ENTER your residents names, etc'!B173)</f>
        <v/>
      </c>
      <c r="B881" s="24"/>
      <c r="C881" s="24"/>
      <c r="D881" s="24"/>
    </row>
    <row r="882" spans="1:4">
      <c r="A882" s="24" t="str">
        <f>IF('ENTER your residents names, etc'!B174=0,"",'ENTER your residents names, etc'!B174)</f>
        <v/>
      </c>
      <c r="B882" s="24"/>
      <c r="C882" s="24"/>
      <c r="D882" s="24"/>
    </row>
    <row r="883" spans="1:4">
      <c r="A883" s="24" t="str">
        <f>IF('ENTER your residents names, etc'!B175=0,"",'ENTER your residents names, etc'!B175)</f>
        <v/>
      </c>
      <c r="B883" s="24"/>
      <c r="C883" s="24"/>
      <c r="D883" s="24"/>
    </row>
    <row r="884" spans="1:4">
      <c r="A884" s="24" t="str">
        <f>IF('ENTER your residents names, etc'!B176=0,"",'ENTER your residents names, etc'!B176)</f>
        <v/>
      </c>
      <c r="B884" s="24"/>
      <c r="C884" s="24"/>
      <c r="D884" s="24"/>
    </row>
    <row r="885" spans="1:4">
      <c r="A885" s="24" t="str">
        <f>IF('ENTER your residents names, etc'!B177=0,"",'ENTER your residents names, etc'!B177)</f>
        <v/>
      </c>
      <c r="B885" s="24"/>
      <c r="C885" s="24"/>
      <c r="D885" s="24"/>
    </row>
    <row r="886" spans="1:4">
      <c r="A886" s="24" t="str">
        <f>IF('ENTER your residents names, etc'!B178=0,"",'ENTER your residents names, etc'!B178)</f>
        <v/>
      </c>
      <c r="B886" s="24"/>
      <c r="C886" s="24"/>
      <c r="D886" s="24"/>
    </row>
    <row r="887" spans="1:4">
      <c r="A887" s="24" t="str">
        <f>IF('ENTER your residents names, etc'!B179=0,"",'ENTER your residents names, etc'!B179)</f>
        <v/>
      </c>
      <c r="B887" s="24"/>
      <c r="C887" s="24"/>
      <c r="D887" s="24"/>
    </row>
    <row r="888" spans="1:4">
      <c r="A888" s="24" t="str">
        <f>IF('ENTER your residents names, etc'!B180=0,"",'ENTER your residents names, etc'!B180)</f>
        <v/>
      </c>
      <c r="B888" s="24"/>
      <c r="C888" s="24"/>
      <c r="D888" s="24"/>
    </row>
    <row r="889" spans="1:4">
      <c r="A889" s="24" t="str">
        <f>IF('ENTER your residents names, etc'!B181=0,"",'ENTER your residents names, etc'!B181)</f>
        <v/>
      </c>
      <c r="B889" s="24"/>
      <c r="C889" s="24"/>
      <c r="D889" s="24"/>
    </row>
    <row r="890" spans="1:4">
      <c r="A890" s="24" t="str">
        <f>IF('ENTER your residents names, etc'!B182=0,"",'ENTER your residents names, etc'!B182)</f>
        <v/>
      </c>
      <c r="B890" s="24"/>
      <c r="C890" s="24"/>
      <c r="D890" s="24"/>
    </row>
    <row r="891" spans="1:4">
      <c r="A891" s="24" t="str">
        <f>IF('ENTER your residents names, etc'!B183=0,"",'ENTER your residents names, etc'!B183)</f>
        <v/>
      </c>
      <c r="B891" s="24"/>
      <c r="C891" s="24"/>
      <c r="D891" s="24"/>
    </row>
    <row r="892" spans="1:4">
      <c r="A892" s="24" t="str">
        <f>IF('ENTER your residents names, etc'!B184=0,"",'ENTER your residents names, etc'!B184)</f>
        <v/>
      </c>
      <c r="B892" s="24"/>
      <c r="C892" s="24"/>
      <c r="D892" s="24"/>
    </row>
    <row r="893" spans="1:4">
      <c r="A893" s="24" t="str">
        <f>IF('ENTER your residents names, etc'!B185=0,"",'ENTER your residents names, etc'!B185)</f>
        <v/>
      </c>
      <c r="B893" s="24"/>
      <c r="C893" s="24"/>
      <c r="D893" s="24"/>
    </row>
    <row r="894" spans="1:4">
      <c r="A894" s="24" t="str">
        <f>IF('ENTER your residents names, etc'!B186=0,"",'ENTER your residents names, etc'!B186)</f>
        <v/>
      </c>
      <c r="B894" s="24"/>
      <c r="C894" s="24"/>
      <c r="D894" s="24"/>
    </row>
    <row r="895" spans="1:4">
      <c r="A895" s="24" t="str">
        <f>IF('ENTER your residents names, etc'!B187=0,"",'ENTER your residents names, etc'!B187)</f>
        <v/>
      </c>
      <c r="B895" s="24"/>
      <c r="C895" s="24"/>
      <c r="D895" s="24"/>
    </row>
    <row r="896" spans="1:4">
      <c r="A896" s="24" t="str">
        <f>IF('ENTER your residents names, etc'!B188=0,"",'ENTER your residents names, etc'!B188)</f>
        <v/>
      </c>
      <c r="B896" s="24"/>
      <c r="C896" s="24"/>
      <c r="D896" s="24"/>
    </row>
    <row r="897" spans="1:4">
      <c r="A897" s="24" t="str">
        <f>IF('ENTER your residents names, etc'!B189=0,"",'ENTER your residents names, etc'!B189)</f>
        <v/>
      </c>
      <c r="B897" s="24"/>
      <c r="C897" s="24"/>
      <c r="D897" s="24"/>
    </row>
    <row r="898" spans="1:4">
      <c r="A898" s="24" t="str">
        <f>IF('ENTER your residents names, etc'!B190=0,"",'ENTER your residents names, etc'!B190)</f>
        <v/>
      </c>
      <c r="B898" s="24"/>
      <c r="C898" s="24"/>
      <c r="D898" s="24"/>
    </row>
    <row r="899" spans="1:4">
      <c r="A899" s="24" t="str">
        <f>IF('ENTER your residents names, etc'!B191=0,"",'ENTER your residents names, etc'!B191)</f>
        <v/>
      </c>
      <c r="B899" s="24"/>
      <c r="C899" s="24"/>
      <c r="D899" s="24"/>
    </row>
    <row r="900" spans="1:4">
      <c r="A900" s="24" t="str">
        <f>IF('ENTER your residents names, etc'!B192=0,"",'ENTER your residents names, etc'!B192)</f>
        <v/>
      </c>
      <c r="B900" s="24"/>
      <c r="C900" s="24"/>
      <c r="D900" s="24"/>
    </row>
    <row r="901" spans="1:4">
      <c r="A901" s="24" t="str">
        <f>IF('ENTER your residents names, etc'!B193=0,"",'ENTER your residents names, etc'!B193)</f>
        <v/>
      </c>
      <c r="B901" s="24"/>
      <c r="C901" s="24"/>
      <c r="D901" s="24"/>
    </row>
    <row r="902" spans="1:4">
      <c r="A902" s="24" t="str">
        <f>IF('ENTER your residents names, etc'!B194=0,"",'ENTER your residents names, etc'!B194)</f>
        <v/>
      </c>
      <c r="B902" s="24"/>
      <c r="C902" s="24"/>
      <c r="D902" s="24"/>
    </row>
    <row r="903" spans="1:4">
      <c r="A903" s="24" t="str">
        <f>IF('ENTER your residents names, etc'!B195=0,"",'ENTER your residents names, etc'!B195)</f>
        <v/>
      </c>
      <c r="B903" s="24"/>
      <c r="C903" s="24"/>
      <c r="D903" s="24"/>
    </row>
    <row r="904" spans="1:4">
      <c r="A904" s="24" t="str">
        <f>IF('ENTER your residents names, etc'!B196=0,"",'ENTER your residents names, etc'!B196)</f>
        <v/>
      </c>
      <c r="B904" s="24"/>
      <c r="C904" s="24"/>
      <c r="D904" s="24"/>
    </row>
    <row r="905" spans="1:4">
      <c r="A905" s="24" t="str">
        <f>IF('ENTER your residents names, etc'!B197=0,"",'ENTER your residents names, etc'!B197)</f>
        <v/>
      </c>
      <c r="B905" s="24"/>
      <c r="C905" s="24"/>
      <c r="D905" s="24"/>
    </row>
    <row r="906" spans="1:4">
      <c r="A906" s="24" t="str">
        <f>IF('ENTER your residents names, etc'!B198=0,"",'ENTER your residents names, etc'!B198)</f>
        <v/>
      </c>
      <c r="B906" s="24"/>
      <c r="C906" s="24"/>
      <c r="D906" s="24"/>
    </row>
    <row r="907" spans="1:4">
      <c r="A907" s="24" t="str">
        <f>IF('ENTER your residents names, etc'!B199=0,"",'ENTER your residents names, etc'!B199)</f>
        <v/>
      </c>
      <c r="B907" s="24"/>
      <c r="C907" s="24"/>
      <c r="D907" s="24"/>
    </row>
    <row r="908" spans="1:4">
      <c r="A908" s="24" t="str">
        <f>IF('ENTER your residents names, etc'!B200=0,"",'ENTER your residents names, etc'!B200)</f>
        <v/>
      </c>
      <c r="B908" s="24"/>
      <c r="C908" s="24"/>
      <c r="D908" s="24"/>
    </row>
    <row r="909" spans="1:4">
      <c r="A909" s="24" t="str">
        <f>IF('ENTER your residents names, etc'!B201=0,"",'ENTER your residents names, etc'!B201)</f>
        <v/>
      </c>
    </row>
    <row r="910" spans="1:4">
      <c r="A910" s="24" t="str">
        <f>IF('ENTER your residents names, etc'!B202=0,"",'ENTER your residents names, etc'!B202)</f>
        <v/>
      </c>
    </row>
    <row r="911" spans="1:4">
      <c r="A911" s="24" t="str">
        <f>IF('ENTER your residents names, etc'!B203=0,"",'ENTER your residents names, etc'!B203)</f>
        <v/>
      </c>
    </row>
    <row r="912" spans="1:4">
      <c r="A912" s="24" t="str">
        <f>IF('ENTER your residents names, etc'!B204=0,"",'ENTER your residents names, etc'!B204)</f>
        <v/>
      </c>
    </row>
    <row r="913" spans="1:1">
      <c r="A913" s="24" t="str">
        <f>IF('ENTER your residents names, etc'!B205=0,"",'ENTER your residents names, etc'!B205)</f>
        <v/>
      </c>
    </row>
    <row r="914" spans="1:1">
      <c r="A914" s="24" t="str">
        <f>IF('ENTER your residents names, etc'!B206=0,"",'ENTER your residents names, etc'!B206)</f>
        <v/>
      </c>
    </row>
    <row r="915" spans="1:1">
      <c r="A915" s="24" t="str">
        <f>IF('ENTER your residents names, etc'!B207=0,"",'ENTER your residents names, etc'!B207)</f>
        <v/>
      </c>
    </row>
    <row r="916" spans="1:1">
      <c r="A916" s="24" t="str">
        <f>IF('ENTER your residents names, etc'!B208=0,"",'ENTER your residents names, etc'!B208)</f>
        <v/>
      </c>
    </row>
    <row r="917" spans="1:1">
      <c r="A917" s="24" t="str">
        <f>IF('ENTER your residents names, etc'!B209=0,"",'ENTER your residents names, etc'!B209)</f>
        <v/>
      </c>
    </row>
    <row r="918" spans="1:1">
      <c r="A918" s="24" t="str">
        <f>IF('ENTER your residents names, etc'!B210=0,"",'ENTER your residents names, etc'!B210)</f>
        <v/>
      </c>
    </row>
    <row r="919" spans="1:1">
      <c r="A919" s="24" t="str">
        <f>IF('ENTER your residents names, etc'!B211=0,"",'ENTER your residents names, etc'!B211)</f>
        <v/>
      </c>
    </row>
    <row r="920" spans="1:1">
      <c r="A920" s="24" t="str">
        <f>IF('ENTER your residents names, etc'!B212=0,"",'ENTER your residents names, etc'!B212)</f>
        <v/>
      </c>
    </row>
    <row r="921" spans="1:1">
      <c r="A921" s="24" t="str">
        <f>IF('ENTER your residents names, etc'!B213=0,"",'ENTER your residents names, etc'!B213)</f>
        <v/>
      </c>
    </row>
    <row r="922" spans="1:1">
      <c r="A922" s="24" t="str">
        <f>IF('ENTER your residents names, etc'!B214=0,"",'ENTER your residents names, etc'!B214)</f>
        <v/>
      </c>
    </row>
    <row r="923" spans="1:1">
      <c r="A923" s="24" t="str">
        <f>IF('ENTER your residents names, etc'!B215=0,"",'ENTER your residents names, etc'!B215)</f>
        <v/>
      </c>
    </row>
    <row r="924" spans="1:1">
      <c r="A924" s="24" t="str">
        <f>IF('ENTER your residents names, etc'!B216=0,"",'ENTER your residents names, etc'!B216)</f>
        <v/>
      </c>
    </row>
    <row r="925" spans="1:1">
      <c r="A925" s="24" t="str">
        <f>IF('ENTER your residents names, etc'!B217=0,"",'ENTER your residents names, etc'!B217)</f>
        <v/>
      </c>
    </row>
    <row r="926" spans="1:1">
      <c r="A926" s="24" t="str">
        <f>IF('ENTER your residents names, etc'!B218=0,"",'ENTER your residents names, etc'!B218)</f>
        <v/>
      </c>
    </row>
    <row r="927" spans="1:1">
      <c r="A927" s="24" t="str">
        <f>IF('ENTER your residents names, etc'!B219=0,"",'ENTER your residents names, etc'!B219)</f>
        <v/>
      </c>
    </row>
    <row r="928" spans="1:1">
      <c r="A928" s="24" t="str">
        <f>IF('ENTER your residents names, etc'!B220=0,"",'ENTER your residents names, etc'!B220)</f>
        <v/>
      </c>
    </row>
    <row r="929" spans="1:1">
      <c r="A929" s="24" t="str">
        <f>IF('ENTER your residents names, etc'!B221=0,"",'ENTER your residents names, etc'!B221)</f>
        <v/>
      </c>
    </row>
    <row r="930" spans="1:1">
      <c r="A930" s="24" t="str">
        <f>IF('ENTER your residents names, etc'!B222=0,"",'ENTER your residents names, etc'!B222)</f>
        <v/>
      </c>
    </row>
    <row r="931" spans="1:1">
      <c r="A931" s="24" t="str">
        <f>IF('ENTER your residents names, etc'!B223=0,"",'ENTER your residents names, etc'!B223)</f>
        <v/>
      </c>
    </row>
    <row r="932" spans="1:1">
      <c r="A932" s="24" t="str">
        <f>IF('ENTER your residents names, etc'!B224=0,"",'ENTER your residents names, etc'!B224)</f>
        <v/>
      </c>
    </row>
    <row r="933" spans="1:1">
      <c r="A933" s="24" t="str">
        <f>IF('ENTER your residents names, etc'!B225=0,"",'ENTER your residents names, etc'!B225)</f>
        <v/>
      </c>
    </row>
    <row r="934" spans="1:1">
      <c r="A934" s="24" t="str">
        <f>IF('ENTER your residents names, etc'!B226=0,"",'ENTER your residents names, etc'!B226)</f>
        <v/>
      </c>
    </row>
    <row r="935" spans="1:1">
      <c r="A935" s="24" t="str">
        <f>IF('ENTER your residents names, etc'!B227=0,"",'ENTER your residents names, etc'!B227)</f>
        <v/>
      </c>
    </row>
    <row r="936" spans="1:1">
      <c r="A936" s="24" t="str">
        <f>IF('ENTER your residents names, etc'!B228=0,"",'ENTER your residents names, etc'!B228)</f>
        <v/>
      </c>
    </row>
    <row r="937" spans="1:1">
      <c r="A937" s="24" t="str">
        <f>IF('ENTER your residents names, etc'!B229=0,"",'ENTER your residents names, etc'!B229)</f>
        <v/>
      </c>
    </row>
    <row r="938" spans="1:1">
      <c r="A938" s="24" t="str">
        <f>IF('ENTER your residents names, etc'!B230=0,"",'ENTER your residents names, etc'!B230)</f>
        <v/>
      </c>
    </row>
    <row r="939" spans="1:1">
      <c r="A939" s="24" t="str">
        <f>IF('ENTER your residents names, etc'!B231=0,"",'ENTER your residents names, etc'!B231)</f>
        <v/>
      </c>
    </row>
    <row r="940" spans="1:1">
      <c r="A940" s="24" t="str">
        <f>IF('ENTER your residents names, etc'!B232=0,"",'ENTER your residents names, etc'!B232)</f>
        <v/>
      </c>
    </row>
    <row r="941" spans="1:1">
      <c r="A941" s="24" t="str">
        <f>IF('ENTER your residents names, etc'!B233=0,"",'ENTER your residents names, etc'!B233)</f>
        <v/>
      </c>
    </row>
    <row r="942" spans="1:1">
      <c r="A942" s="24" t="str">
        <f>IF('ENTER your residents names, etc'!B234=0,"",'ENTER your residents names, etc'!B234)</f>
        <v/>
      </c>
    </row>
    <row r="943" spans="1:1">
      <c r="A943" s="24" t="str">
        <f>IF('ENTER your residents names, etc'!B235=0,"",'ENTER your residents names, etc'!B235)</f>
        <v/>
      </c>
    </row>
    <row r="944" spans="1:1">
      <c r="A944" s="24" t="str">
        <f>IF('ENTER your residents names, etc'!B236=0,"",'ENTER your residents names, etc'!B236)</f>
        <v/>
      </c>
    </row>
    <row r="945" spans="1:1">
      <c r="A945" s="24" t="str">
        <f>IF('ENTER your residents names, etc'!B237=0,"",'ENTER your residents names, etc'!B237)</f>
        <v/>
      </c>
    </row>
    <row r="946" spans="1:1">
      <c r="A946" s="24" t="str">
        <f>IF('ENTER your residents names, etc'!B238=0,"",'ENTER your residents names, etc'!B238)</f>
        <v/>
      </c>
    </row>
    <row r="947" spans="1:1">
      <c r="A947" s="24" t="str">
        <f>IF('ENTER your residents names, etc'!B239=0,"",'ENTER your residents names, etc'!B239)</f>
        <v/>
      </c>
    </row>
    <row r="948" spans="1:1">
      <c r="A948" s="24" t="str">
        <f>IF('ENTER your residents names, etc'!B240=0,"",'ENTER your residents names, etc'!B240)</f>
        <v/>
      </c>
    </row>
    <row r="949" spans="1:1">
      <c r="A949" s="24" t="str">
        <f>IF('ENTER your residents names, etc'!B241=0,"",'ENTER your residents names, etc'!B241)</f>
        <v/>
      </c>
    </row>
    <row r="950" spans="1:1">
      <c r="A950" s="24" t="str">
        <f>IF('ENTER your residents names, etc'!B242=0,"",'ENTER your residents names, etc'!B242)</f>
        <v/>
      </c>
    </row>
    <row r="951" spans="1:1">
      <c r="A951" s="24" t="str">
        <f>IF('ENTER your residents names, etc'!B243=0,"",'ENTER your residents names, etc'!B243)</f>
        <v/>
      </c>
    </row>
    <row r="952" spans="1:1">
      <c r="A952" s="24" t="str">
        <f>IF('ENTER your residents names, etc'!B244=0,"",'ENTER your residents names, etc'!B244)</f>
        <v/>
      </c>
    </row>
    <row r="953" spans="1:1">
      <c r="A953" s="24" t="str">
        <f>IF('ENTER your residents names, etc'!B245=0,"",'ENTER your residents names, etc'!B245)</f>
        <v/>
      </c>
    </row>
    <row r="954" spans="1:1">
      <c r="A954" s="24" t="str">
        <f>IF('ENTER your residents names, etc'!B246=0,"",'ENTER your residents names, etc'!B246)</f>
        <v/>
      </c>
    </row>
    <row r="955" spans="1:1">
      <c r="A955" s="24" t="str">
        <f>IF('ENTER your residents names, etc'!B247=0,"",'ENTER your residents names, etc'!B247)</f>
        <v/>
      </c>
    </row>
    <row r="956" spans="1:1">
      <c r="A956" s="24" t="str">
        <f>IF('ENTER your residents names, etc'!B248=0,"",'ENTER your residents names, etc'!B248)</f>
        <v/>
      </c>
    </row>
    <row r="957" spans="1:1">
      <c r="A957" s="24" t="str">
        <f>IF('ENTER your residents names, etc'!B249=0,"",'ENTER your residents names, etc'!B249)</f>
        <v/>
      </c>
    </row>
    <row r="958" spans="1:1">
      <c r="A958" s="24" t="str">
        <f>IF('ENTER your residents names, etc'!B250=0,"",'ENTER your residents names, etc'!B250)</f>
        <v/>
      </c>
    </row>
    <row r="959" spans="1:1">
      <c r="A959" s="24" t="str">
        <f>IF('ENTER your residents names, etc'!B251=0,"",'ENTER your residents names, etc'!B251)</f>
        <v/>
      </c>
    </row>
    <row r="960" spans="1:1">
      <c r="A960" s="24" t="str">
        <f>IF('ENTER your residents names, etc'!B252=0,"",'ENTER your residents names, etc'!B252)</f>
        <v/>
      </c>
    </row>
    <row r="961" spans="1:1">
      <c r="A961" s="24" t="str">
        <f>IF('ENTER your residents names, etc'!B253=0,"",'ENTER your residents names, etc'!B253)</f>
        <v/>
      </c>
    </row>
    <row r="962" spans="1:1">
      <c r="A962" s="24" t="str">
        <f>IF('ENTER your residents names, etc'!B254=0,"",'ENTER your residents names, etc'!B254)</f>
        <v/>
      </c>
    </row>
    <row r="963" spans="1:1">
      <c r="A963" s="24" t="str">
        <f>IF('ENTER your residents names, etc'!B255=0,"",'ENTER your residents names, etc'!B255)</f>
        <v/>
      </c>
    </row>
    <row r="964" spans="1:1">
      <c r="A964" s="24" t="str">
        <f>IF('ENTER your residents names, etc'!B256=0,"",'ENTER your residents names, etc'!B256)</f>
        <v/>
      </c>
    </row>
    <row r="965" spans="1:1">
      <c r="A965" s="24"/>
    </row>
    <row r="966" spans="1:1">
      <c r="A966" s="24"/>
    </row>
    <row r="967" spans="1:1">
      <c r="A967" s="24"/>
    </row>
    <row r="968" spans="1:1">
      <c r="A968" s="24"/>
    </row>
    <row r="969" spans="1:1">
      <c r="A969" s="24"/>
    </row>
    <row r="970" spans="1:1">
      <c r="A970" s="24"/>
    </row>
    <row r="971" spans="1:1">
      <c r="A971" s="24"/>
    </row>
    <row r="972" spans="1:1">
      <c r="A972" s="24"/>
    </row>
    <row r="973" spans="1:1">
      <c r="A973" s="24"/>
    </row>
    <row r="974" spans="1:1">
      <c r="A974" s="24"/>
    </row>
    <row r="975" spans="1:1">
      <c r="A975" s="24"/>
    </row>
    <row r="976" spans="1:1">
      <c r="A976" s="24"/>
    </row>
    <row r="977" spans="1:1">
      <c r="A977" s="24"/>
    </row>
    <row r="978" spans="1:1">
      <c r="A978" s="24"/>
    </row>
    <row r="979" spans="1:1">
      <c r="A979" s="24"/>
    </row>
    <row r="980" spans="1:1">
      <c r="A980" s="24"/>
    </row>
    <row r="981" spans="1:1">
      <c r="A981" s="24"/>
    </row>
    <row r="982" spans="1:1">
      <c r="A982" s="24"/>
    </row>
    <row r="983" spans="1:1">
      <c r="A983" s="24"/>
    </row>
    <row r="984" spans="1:1">
      <c r="A984" s="24"/>
    </row>
    <row r="985" spans="1:1">
      <c r="A985" s="24"/>
    </row>
    <row r="986" spans="1:1">
      <c r="A986" s="24"/>
    </row>
    <row r="987" spans="1:1">
      <c r="A987" s="24"/>
    </row>
    <row r="988" spans="1:1">
      <c r="A988" s="24"/>
    </row>
    <row r="989" spans="1:1">
      <c r="A989" s="24"/>
    </row>
    <row r="990" spans="1:1">
      <c r="A990" s="24"/>
    </row>
    <row r="991" spans="1:1">
      <c r="A991" s="24"/>
    </row>
    <row r="992" spans="1:1">
      <c r="A992" s="24"/>
    </row>
    <row r="993" spans="1:1">
      <c r="A993" s="24"/>
    </row>
    <row r="994" spans="1:1">
      <c r="A994" s="24"/>
    </row>
    <row r="995" spans="1:1">
      <c r="A995" s="24"/>
    </row>
    <row r="996" spans="1:1">
      <c r="A996" s="24"/>
    </row>
    <row r="997" spans="1:1">
      <c r="A997" s="24"/>
    </row>
    <row r="998" spans="1:1">
      <c r="A998" s="24"/>
    </row>
    <row r="999" spans="1:1">
      <c r="A999" s="24"/>
    </row>
    <row r="1000" spans="1:1">
      <c r="A1000" s="24"/>
    </row>
    <row r="1001" spans="1:1">
      <c r="A1001" s="24"/>
    </row>
    <row r="1002" spans="1:1">
      <c r="A1002" s="24"/>
    </row>
    <row r="1003" spans="1:1">
      <c r="A1003" s="24"/>
    </row>
    <row r="1004" spans="1:1">
      <c r="A1004" s="24"/>
    </row>
    <row r="1005" spans="1:1">
      <c r="A1005" s="24"/>
    </row>
    <row r="1006" spans="1:1">
      <c r="A1006" s="24"/>
    </row>
    <row r="1007" spans="1:1">
      <c r="A1007" s="24"/>
    </row>
    <row r="1008" spans="1:1">
      <c r="A1008" s="24"/>
    </row>
    <row r="1009" spans="1:1">
      <c r="A1009" s="24"/>
    </row>
    <row r="1010" spans="1:1">
      <c r="A1010" s="24"/>
    </row>
    <row r="1011" spans="1:1">
      <c r="A1011" s="24"/>
    </row>
    <row r="1012" spans="1:1">
      <c r="A1012" s="24"/>
    </row>
    <row r="1013" spans="1:1">
      <c r="A1013" s="24"/>
    </row>
    <row r="1014" spans="1:1">
      <c r="A1014" s="24"/>
    </row>
    <row r="1015" spans="1:1">
      <c r="A1015" s="24"/>
    </row>
    <row r="1016" spans="1:1">
      <c r="A1016" s="24"/>
    </row>
    <row r="1017" spans="1:1">
      <c r="A1017" s="24"/>
    </row>
    <row r="1018" spans="1:1">
      <c r="A1018" s="24"/>
    </row>
    <row r="1019" spans="1:1">
      <c r="A1019" s="24"/>
    </row>
    <row r="1020" spans="1:1">
      <c r="A1020" s="24"/>
    </row>
    <row r="1021" spans="1:1">
      <c r="A1021" s="24"/>
    </row>
    <row r="1022" spans="1:1">
      <c r="A1022" s="24"/>
    </row>
    <row r="1023" spans="1:1">
      <c r="A1023" s="24"/>
    </row>
    <row r="1024" spans="1:1">
      <c r="A1024" s="24"/>
    </row>
    <row r="1025" spans="1:1">
      <c r="A1025" s="24"/>
    </row>
    <row r="1026" spans="1:1">
      <c r="A1026" s="24"/>
    </row>
    <row r="1027" spans="1:1">
      <c r="A1027" s="24"/>
    </row>
    <row r="1028" spans="1:1">
      <c r="A1028" s="24"/>
    </row>
    <row r="1029" spans="1:1">
      <c r="A1029" s="24"/>
    </row>
    <row r="1030" spans="1:1">
      <c r="A1030" s="24"/>
    </row>
    <row r="1031" spans="1:1">
      <c r="A1031" s="24"/>
    </row>
    <row r="1032" spans="1:1">
      <c r="A1032" s="24"/>
    </row>
    <row r="1033" spans="1:1">
      <c r="A1033" s="24"/>
    </row>
    <row r="1034" spans="1:1">
      <c r="A1034" s="24"/>
    </row>
    <row r="1035" spans="1:1">
      <c r="A1035" s="24"/>
    </row>
    <row r="1036" spans="1:1">
      <c r="A1036" s="24"/>
    </row>
    <row r="1037" spans="1:1">
      <c r="A1037" s="24"/>
    </row>
    <row r="1038" spans="1:1">
      <c r="A1038" s="24"/>
    </row>
    <row r="1039" spans="1:1">
      <c r="A1039" s="24"/>
    </row>
    <row r="1040" spans="1:1">
      <c r="A1040" s="24"/>
    </row>
    <row r="1041" spans="1:1">
      <c r="A1041" s="24"/>
    </row>
    <row r="1042" spans="1:1">
      <c r="A1042" s="24"/>
    </row>
    <row r="1043" spans="1:1">
      <c r="A1043" s="24"/>
    </row>
    <row r="1044" spans="1:1">
      <c r="A1044" s="24"/>
    </row>
    <row r="1045" spans="1:1">
      <c r="A1045" s="24"/>
    </row>
    <row r="1046" spans="1:1">
      <c r="A1046" s="24"/>
    </row>
    <row r="1047" spans="1:1">
      <c r="A1047" s="24"/>
    </row>
    <row r="1048" spans="1:1">
      <c r="A1048" s="24"/>
    </row>
    <row r="1049" spans="1:1">
      <c r="A1049" s="24"/>
    </row>
    <row r="1050" spans="1:1">
      <c r="A1050" s="24"/>
    </row>
    <row r="1051" spans="1:1">
      <c r="A1051" s="24"/>
    </row>
    <row r="1052" spans="1:1">
      <c r="A1052" s="24"/>
    </row>
    <row r="1053" spans="1:1">
      <c r="A1053" s="24"/>
    </row>
    <row r="1054" spans="1:1">
      <c r="A1054" s="24"/>
    </row>
    <row r="1055" spans="1:1">
      <c r="A1055" s="24"/>
    </row>
    <row r="1056" spans="1:1">
      <c r="A1056" s="24"/>
    </row>
    <row r="1057" spans="1:1">
      <c r="A1057" s="24"/>
    </row>
    <row r="1058" spans="1:1">
      <c r="A1058" s="24"/>
    </row>
    <row r="1059" spans="1:1">
      <c r="A1059" s="24"/>
    </row>
    <row r="1060" spans="1:1">
      <c r="A1060" s="24"/>
    </row>
    <row r="1061" spans="1:1">
      <c r="A1061" s="24"/>
    </row>
    <row r="1062" spans="1:1">
      <c r="A1062" s="24"/>
    </row>
    <row r="1063" spans="1:1">
      <c r="A1063" s="24"/>
    </row>
    <row r="1064" spans="1:1">
      <c r="A1064" s="24"/>
    </row>
    <row r="1065" spans="1:1">
      <c r="A1065" s="24"/>
    </row>
    <row r="1066" spans="1:1">
      <c r="A1066" s="24"/>
    </row>
    <row r="1067" spans="1:1">
      <c r="A1067" s="24"/>
    </row>
    <row r="1068" spans="1:1">
      <c r="A1068" s="24"/>
    </row>
    <row r="1069" spans="1:1">
      <c r="A1069" s="24"/>
    </row>
    <row r="1070" spans="1:1">
      <c r="A1070" s="24"/>
    </row>
    <row r="1071" spans="1:1">
      <c r="A1071" s="24"/>
    </row>
    <row r="1072" spans="1:1">
      <c r="A1072" s="24"/>
    </row>
    <row r="1073" spans="1:1">
      <c r="A1073" s="24"/>
    </row>
    <row r="1074" spans="1:1">
      <c r="A1074" s="24"/>
    </row>
    <row r="1075" spans="1:1">
      <c r="A1075" s="24"/>
    </row>
    <row r="1076" spans="1:1">
      <c r="A1076" s="24"/>
    </row>
    <row r="1077" spans="1:1">
      <c r="A1077" s="24"/>
    </row>
    <row r="1078" spans="1:1">
      <c r="A1078" s="24"/>
    </row>
    <row r="1079" spans="1:1">
      <c r="A1079" s="24"/>
    </row>
    <row r="1080" spans="1:1">
      <c r="A1080" s="24"/>
    </row>
    <row r="1081" spans="1:1">
      <c r="A1081" s="24"/>
    </row>
    <row r="1082" spans="1:1">
      <c r="A1082" s="24"/>
    </row>
    <row r="1083" spans="1:1">
      <c r="A1083" s="24"/>
    </row>
    <row r="1084" spans="1:1">
      <c r="A1084" s="24"/>
    </row>
    <row r="1085" spans="1:1">
      <c r="A1085" s="24"/>
    </row>
    <row r="1086" spans="1:1">
      <c r="A1086" s="24"/>
    </row>
    <row r="1087" spans="1:1">
      <c r="A1087" s="24"/>
    </row>
    <row r="1088" spans="1:1">
      <c r="A1088" s="24"/>
    </row>
    <row r="1089" spans="1:1">
      <c r="A1089" s="24"/>
    </row>
    <row r="1090" spans="1:1">
      <c r="A1090" s="24"/>
    </row>
    <row r="1091" spans="1:1">
      <c r="A1091" s="24"/>
    </row>
    <row r="1092" spans="1:1">
      <c r="A1092" s="24"/>
    </row>
    <row r="1093" spans="1:1">
      <c r="A1093" s="24"/>
    </row>
    <row r="1094" spans="1:1">
      <c r="A1094" s="24"/>
    </row>
    <row r="1095" spans="1:1">
      <c r="A1095" s="24"/>
    </row>
    <row r="1096" spans="1:1">
      <c r="A1096" s="24"/>
    </row>
    <row r="1097" spans="1:1">
      <c r="A1097" s="24"/>
    </row>
    <row r="1098" spans="1:1">
      <c r="A1098" s="24"/>
    </row>
    <row r="1099" spans="1:1">
      <c r="A1099" s="24"/>
    </row>
    <row r="1100" spans="1:1">
      <c r="A1100" s="24"/>
    </row>
    <row r="1101" spans="1:1">
      <c r="A1101" s="24"/>
    </row>
    <row r="1102" spans="1:1">
      <c r="A1102" s="24"/>
    </row>
    <row r="1103" spans="1:1">
      <c r="A1103" s="24"/>
    </row>
    <row r="1104" spans="1:1">
      <c r="A1104" s="24"/>
    </row>
    <row r="1105" spans="1:1">
      <c r="A1105" s="24"/>
    </row>
    <row r="1106" spans="1:1">
      <c r="A1106" s="24"/>
    </row>
    <row r="1107" spans="1:1">
      <c r="A1107" s="24"/>
    </row>
    <row r="1108" spans="1:1">
      <c r="A1108" s="24"/>
    </row>
    <row r="1109" spans="1:1">
      <c r="A1109" s="24"/>
    </row>
    <row r="1110" spans="1:1">
      <c r="A1110" s="24"/>
    </row>
    <row r="1111" spans="1:1">
      <c r="A1111" s="24"/>
    </row>
    <row r="1112" spans="1:1">
      <c r="A1112" s="24"/>
    </row>
    <row r="1113" spans="1:1">
      <c r="A1113" s="24"/>
    </row>
    <row r="1114" spans="1:1">
      <c r="A1114" s="24"/>
    </row>
    <row r="1115" spans="1:1">
      <c r="A1115" s="24"/>
    </row>
    <row r="1116" spans="1:1">
      <c r="A1116" s="24"/>
    </row>
    <row r="1117" spans="1:1">
      <c r="A1117" s="24"/>
    </row>
    <row r="1118" spans="1:1">
      <c r="A1118" s="24"/>
    </row>
    <row r="1119" spans="1:1">
      <c r="A1119" s="24"/>
    </row>
    <row r="1120" spans="1:1">
      <c r="A1120" s="24"/>
    </row>
    <row r="1121" spans="1:1">
      <c r="A1121" s="24"/>
    </row>
    <row r="1122" spans="1:1">
      <c r="A1122" s="24"/>
    </row>
    <row r="1123" spans="1:1">
      <c r="A1123" s="24"/>
    </row>
    <row r="1124" spans="1:1">
      <c r="A1124" s="24"/>
    </row>
    <row r="1125" spans="1:1">
      <c r="A1125" s="24"/>
    </row>
    <row r="1126" spans="1:1">
      <c r="A1126" s="24"/>
    </row>
    <row r="1127" spans="1:1">
      <c r="A1127" s="24"/>
    </row>
    <row r="1128" spans="1:1">
      <c r="A1128" s="24"/>
    </row>
    <row r="1129" spans="1:1">
      <c r="A1129" s="24"/>
    </row>
    <row r="1130" spans="1:1">
      <c r="A1130" s="24"/>
    </row>
    <row r="1131" spans="1:1">
      <c r="A1131" s="24"/>
    </row>
    <row r="1132" spans="1:1">
      <c r="A1132" s="24"/>
    </row>
    <row r="1133" spans="1:1">
      <c r="A1133" s="24"/>
    </row>
    <row r="1134" spans="1:1">
      <c r="A1134" s="24"/>
    </row>
    <row r="1135" spans="1:1">
      <c r="A1135" s="24"/>
    </row>
    <row r="1136" spans="1:1">
      <c r="A1136" s="24"/>
    </row>
    <row r="1137" spans="1:1">
      <c r="A1137" s="24"/>
    </row>
    <row r="1138" spans="1:1">
      <c r="A1138" s="24"/>
    </row>
    <row r="1139" spans="1:1">
      <c r="A1139" s="24"/>
    </row>
    <row r="1140" spans="1:1">
      <c r="A1140" s="24"/>
    </row>
    <row r="1141" spans="1:1">
      <c r="A1141" s="24"/>
    </row>
    <row r="1142" spans="1:1">
      <c r="A1142" s="24"/>
    </row>
    <row r="1143" spans="1:1">
      <c r="A1143" s="24"/>
    </row>
    <row r="1144" spans="1:1">
      <c r="A1144" s="24"/>
    </row>
    <row r="1145" spans="1:1">
      <c r="A1145" s="24"/>
    </row>
    <row r="1146" spans="1:1">
      <c r="A1146" s="24"/>
    </row>
    <row r="1147" spans="1:1">
      <c r="A1147" s="24"/>
    </row>
    <row r="1148" spans="1:1">
      <c r="A1148" s="24"/>
    </row>
    <row r="1149" spans="1:1">
      <c r="A1149" s="24"/>
    </row>
    <row r="1150" spans="1:1">
      <c r="A1150" s="24"/>
    </row>
    <row r="1151" spans="1:1">
      <c r="A1151" s="24"/>
    </row>
    <row r="1152" spans="1:1">
      <c r="A1152" s="24"/>
    </row>
    <row r="1153" spans="1:1">
      <c r="A1153" s="24"/>
    </row>
    <row r="1154" spans="1:1">
      <c r="A1154" s="24"/>
    </row>
    <row r="1155" spans="1:1">
      <c r="A1155" s="24"/>
    </row>
    <row r="1156" spans="1:1">
      <c r="A1156" s="24"/>
    </row>
    <row r="1157" spans="1:1">
      <c r="A1157" s="24"/>
    </row>
    <row r="1158" spans="1:1">
      <c r="A1158" s="24"/>
    </row>
    <row r="1159" spans="1:1">
      <c r="A1159" s="24"/>
    </row>
    <row r="1160" spans="1:1">
      <c r="A1160" s="24"/>
    </row>
    <row r="1161" spans="1:1">
      <c r="A1161" s="24"/>
    </row>
    <row r="1162" spans="1:1">
      <c r="A1162" s="24"/>
    </row>
    <row r="1163" spans="1:1">
      <c r="A1163" s="24"/>
    </row>
    <row r="1164" spans="1:1">
      <c r="A1164" s="24"/>
    </row>
    <row r="1165" spans="1:1">
      <c r="A1165" s="24"/>
    </row>
    <row r="1166" spans="1:1">
      <c r="A1166" s="24"/>
    </row>
    <row r="1167" spans="1:1">
      <c r="A1167" s="24"/>
    </row>
    <row r="1168" spans="1:1">
      <c r="A1168" s="24"/>
    </row>
    <row r="1169" spans="1:1">
      <c r="A1169" s="24"/>
    </row>
    <row r="1170" spans="1:1">
      <c r="A1170" s="24"/>
    </row>
    <row r="1171" spans="1:1">
      <c r="A1171" s="24"/>
    </row>
    <row r="1172" spans="1:1">
      <c r="A1172" s="24"/>
    </row>
    <row r="1173" spans="1:1">
      <c r="A1173" s="24"/>
    </row>
    <row r="1174" spans="1:1">
      <c r="A1174" s="24"/>
    </row>
    <row r="1175" spans="1:1">
      <c r="A1175" s="24"/>
    </row>
    <row r="1176" spans="1:1">
      <c r="A1176" s="24"/>
    </row>
    <row r="1177" spans="1:1">
      <c r="A1177" s="24"/>
    </row>
    <row r="1178" spans="1:1">
      <c r="A1178" s="24"/>
    </row>
    <row r="1179" spans="1:1">
      <c r="A1179" s="24"/>
    </row>
    <row r="1180" spans="1:1">
      <c r="A1180" s="24"/>
    </row>
    <row r="1181" spans="1:1">
      <c r="A1181" s="24"/>
    </row>
    <row r="1182" spans="1:1">
      <c r="A1182" s="24"/>
    </row>
    <row r="1183" spans="1:1">
      <c r="A1183" s="24"/>
    </row>
    <row r="1184" spans="1:1">
      <c r="A1184" s="24"/>
    </row>
    <row r="1185" spans="1:1">
      <c r="A1185" s="24"/>
    </row>
    <row r="1186" spans="1:1">
      <c r="A1186" s="24"/>
    </row>
    <row r="1187" spans="1:1">
      <c r="A1187" s="24"/>
    </row>
    <row r="1188" spans="1:1">
      <c r="A1188" s="24"/>
    </row>
    <row r="1189" spans="1:1">
      <c r="A1189" s="24"/>
    </row>
    <row r="1190" spans="1:1">
      <c r="A1190" s="24"/>
    </row>
    <row r="1191" spans="1:1">
      <c r="A1191" s="24"/>
    </row>
    <row r="1192" spans="1:1">
      <c r="A1192" s="24"/>
    </row>
    <row r="1193" spans="1:1">
      <c r="A1193" s="24"/>
    </row>
    <row r="1194" spans="1:1">
      <c r="A1194" s="24"/>
    </row>
    <row r="1195" spans="1:1">
      <c r="A1195" s="24"/>
    </row>
    <row r="1196" spans="1:1">
      <c r="A1196" s="24"/>
    </row>
    <row r="1197" spans="1:1">
      <c r="A1197" s="24"/>
    </row>
    <row r="1198" spans="1:1">
      <c r="A1198" s="24"/>
    </row>
    <row r="1199" spans="1:1">
      <c r="A1199" s="24"/>
    </row>
    <row r="1200" spans="1:1">
      <c r="A1200" s="24"/>
    </row>
    <row r="1201" spans="1:1">
      <c r="A1201" s="24"/>
    </row>
    <row r="1202" spans="1:1">
      <c r="A1202" s="24"/>
    </row>
    <row r="1203" spans="1:1">
      <c r="A1203" s="24"/>
    </row>
    <row r="1204" spans="1:1">
      <c r="A1204" s="24"/>
    </row>
    <row r="1205" spans="1:1">
      <c r="A1205" s="24"/>
    </row>
    <row r="1206" spans="1:1">
      <c r="A1206" s="24"/>
    </row>
    <row r="1207" spans="1:1">
      <c r="A1207" s="24"/>
    </row>
    <row r="1208" spans="1:1">
      <c r="A1208" s="24"/>
    </row>
    <row r="1209" spans="1:1">
      <c r="A1209" s="24"/>
    </row>
    <row r="1210" spans="1:1">
      <c r="A1210" s="24"/>
    </row>
    <row r="1211" spans="1:1">
      <c r="A1211" s="24"/>
    </row>
    <row r="1212" spans="1:1">
      <c r="A1212" s="24"/>
    </row>
    <row r="1213" spans="1:1">
      <c r="A1213" s="24"/>
    </row>
    <row r="1214" spans="1:1">
      <c r="A1214" s="24"/>
    </row>
    <row r="1215" spans="1:1">
      <c r="A1215" s="24"/>
    </row>
    <row r="1216" spans="1:1">
      <c r="A1216" s="24"/>
    </row>
    <row r="1217" spans="1:1">
      <c r="A1217" s="24"/>
    </row>
    <row r="1218" spans="1:1">
      <c r="A1218" s="24"/>
    </row>
    <row r="1219" spans="1:1">
      <c r="A1219" s="24"/>
    </row>
    <row r="1220" spans="1:1">
      <c r="A1220" s="24"/>
    </row>
    <row r="1221" spans="1:1">
      <c r="A1221" s="24"/>
    </row>
    <row r="1222" spans="1:1">
      <c r="A1222" s="24"/>
    </row>
    <row r="1223" spans="1:1">
      <c r="A1223" s="24"/>
    </row>
    <row r="1224" spans="1:1">
      <c r="A1224" s="24"/>
    </row>
    <row r="1225" spans="1:1">
      <c r="A1225" s="24"/>
    </row>
    <row r="1226" spans="1:1">
      <c r="A1226" s="24"/>
    </row>
    <row r="1227" spans="1:1">
      <c r="A1227" s="24"/>
    </row>
    <row r="1228" spans="1:1">
      <c r="A1228" s="24"/>
    </row>
    <row r="1229" spans="1:1">
      <c r="A1229" s="24"/>
    </row>
    <row r="1230" spans="1:1">
      <c r="A1230" s="24"/>
    </row>
    <row r="1231" spans="1:1">
      <c r="A1231" s="24"/>
    </row>
    <row r="1232" spans="1:1">
      <c r="A1232" s="24"/>
    </row>
    <row r="1233" spans="1:1">
      <c r="A1233" s="24"/>
    </row>
    <row r="1234" spans="1:1">
      <c r="A1234" s="24"/>
    </row>
    <row r="1235" spans="1:1">
      <c r="A1235" s="24"/>
    </row>
    <row r="1236" spans="1:1">
      <c r="A1236" s="24"/>
    </row>
    <row r="1237" spans="1:1">
      <c r="A1237" s="24"/>
    </row>
    <row r="1238" spans="1:1">
      <c r="A1238" s="24"/>
    </row>
    <row r="1239" spans="1:1">
      <c r="A1239" s="24"/>
    </row>
    <row r="1240" spans="1:1">
      <c r="A1240" s="24"/>
    </row>
    <row r="1241" spans="1:1">
      <c r="A1241" s="24"/>
    </row>
    <row r="1242" spans="1:1">
      <c r="A1242" s="24"/>
    </row>
    <row r="1243" spans="1:1">
      <c r="A1243" s="24"/>
    </row>
    <row r="1244" spans="1:1">
      <c r="A1244" s="24"/>
    </row>
  </sheetData>
  <sheetProtection sheet="1" objects="1" scenarios="1" formatCells="0" formatColumns="0" formatRows="0" insertHyperlinks="0" sort="0" autoFilter="0"/>
  <autoFilter ref="A5:J387"/>
  <mergeCells count="90">
    <mergeCell ref="BG2:BR2"/>
    <mergeCell ref="F2:J2"/>
    <mergeCell ref="K2:V2"/>
    <mergeCell ref="W2:AH2"/>
    <mergeCell ref="AI2:AT2"/>
    <mergeCell ref="AU2:BF2"/>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AQ3:AQ4"/>
    <mergeCell ref="T3:T4"/>
    <mergeCell ref="V3:V4"/>
    <mergeCell ref="W3:AA3"/>
    <mergeCell ref="AC3:AC4"/>
    <mergeCell ref="AD3:AD4"/>
    <mergeCell ref="AE3:AE4"/>
    <mergeCell ref="AF3:AF4"/>
    <mergeCell ref="AH3:AH4"/>
    <mergeCell ref="AI3:AM3"/>
    <mergeCell ref="AO3:AO4"/>
    <mergeCell ref="AP3:AP4"/>
    <mergeCell ref="BO3:BO4"/>
    <mergeCell ref="AR3:AR4"/>
    <mergeCell ref="AT3:AT4"/>
    <mergeCell ref="AU3:AY3"/>
    <mergeCell ref="BA3:BA4"/>
    <mergeCell ref="BB3:BB4"/>
    <mergeCell ref="BC3:BC4"/>
    <mergeCell ref="BD3:BD4"/>
    <mergeCell ref="BF3:BF4"/>
    <mergeCell ref="BG3:BK3"/>
    <mergeCell ref="BM3:BM4"/>
    <mergeCell ref="BN3:BN4"/>
    <mergeCell ref="CM3:CM4"/>
    <mergeCell ref="BP3:BP4"/>
    <mergeCell ref="BR3:BR4"/>
    <mergeCell ref="BS3:BW3"/>
    <mergeCell ref="BY3:BY4"/>
    <mergeCell ref="BZ3:BZ4"/>
    <mergeCell ref="CA3:CA4"/>
    <mergeCell ref="CB3:CB4"/>
    <mergeCell ref="CD3:CD4"/>
    <mergeCell ref="CE3:CI3"/>
    <mergeCell ref="CK3:CK4"/>
    <mergeCell ref="CL3:CL4"/>
    <mergeCell ref="DK3:DK4"/>
    <mergeCell ref="CN3:CN4"/>
    <mergeCell ref="CP3:CP4"/>
    <mergeCell ref="CQ3:CU3"/>
    <mergeCell ref="CW3:CW4"/>
    <mergeCell ref="CX3:CX4"/>
    <mergeCell ref="CY3:CY4"/>
    <mergeCell ref="CZ3:CZ4"/>
    <mergeCell ref="DB3:DB4"/>
    <mergeCell ref="DC3:DG3"/>
    <mergeCell ref="DI3:DI4"/>
    <mergeCell ref="DJ3:DJ4"/>
    <mergeCell ref="EI3:EI4"/>
    <mergeCell ref="DL3:DL4"/>
    <mergeCell ref="DN3:DN4"/>
    <mergeCell ref="DO3:DS3"/>
    <mergeCell ref="DU3:DU4"/>
    <mergeCell ref="DV3:DV4"/>
    <mergeCell ref="DW3:DW4"/>
    <mergeCell ref="DX3:DX4"/>
    <mergeCell ref="DZ3:DZ4"/>
    <mergeCell ref="EA3:EE3"/>
    <mergeCell ref="EG3:EG4"/>
    <mergeCell ref="EH3:EH4"/>
    <mergeCell ref="EV3:EV4"/>
    <mergeCell ref="EX3:EX4"/>
    <mergeCell ref="EJ3:EJ4"/>
    <mergeCell ref="EL3:EL4"/>
    <mergeCell ref="EM3:EQ3"/>
    <mergeCell ref="ES3:ES4"/>
    <mergeCell ref="ET3:ET4"/>
    <mergeCell ref="EU3:EU4"/>
  </mergeCells>
  <conditionalFormatting sqref="W6:AA400 AI6:AM400 AU6:AY400 BG6:BK400 BS6:BW400 CE6:CI400 CQ6:CU400 DC6:DG400 DO6:DS400 EA6:EE400 EM6:EQ400 K6:O400">
    <cfRule type="cellIs" dxfId="30"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9"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7.xml><?xml version="1.0" encoding="utf-8"?>
<worksheet xmlns="http://schemas.openxmlformats.org/spreadsheetml/2006/main" xmlns:r="http://schemas.openxmlformats.org/officeDocument/2006/relationships">
  <dimension ref="A1:EX1244"/>
  <sheetViews>
    <sheetView zoomScaleNormal="100" workbookViewId="0">
      <pane xSplit="1" ySplit="5" topLeftCell="B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row r="2" spans="1:154" ht="16" thickBot="1">
      <c r="A2" s="157"/>
      <c r="B2" s="157"/>
      <c r="C2" s="157"/>
      <c r="D2" s="157"/>
      <c r="E2" s="19"/>
      <c r="F2" s="233" t="s">
        <v>50</v>
      </c>
      <c r="G2" s="234"/>
      <c r="H2" s="234"/>
      <c r="I2" s="234"/>
      <c r="J2" s="235"/>
      <c r="K2" s="230" t="s">
        <v>120</v>
      </c>
      <c r="L2" s="231"/>
      <c r="M2" s="231"/>
      <c r="N2" s="231"/>
      <c r="O2" s="231"/>
      <c r="P2" s="231"/>
      <c r="Q2" s="231"/>
      <c r="R2" s="231"/>
      <c r="S2" s="231"/>
      <c r="T2" s="231"/>
      <c r="U2" s="231"/>
      <c r="V2" s="232"/>
      <c r="W2" s="217" t="s">
        <v>121</v>
      </c>
      <c r="X2" s="218"/>
      <c r="Y2" s="218"/>
      <c r="Z2" s="218"/>
      <c r="AA2" s="218"/>
      <c r="AB2" s="218"/>
      <c r="AC2" s="218"/>
      <c r="AD2" s="218"/>
      <c r="AE2" s="218"/>
      <c r="AF2" s="218"/>
      <c r="AG2" s="218"/>
      <c r="AH2" s="219"/>
      <c r="AI2" s="230" t="s">
        <v>122</v>
      </c>
      <c r="AJ2" s="231"/>
      <c r="AK2" s="231"/>
      <c r="AL2" s="231"/>
      <c r="AM2" s="231"/>
      <c r="AN2" s="231"/>
      <c r="AO2" s="231"/>
      <c r="AP2" s="231"/>
      <c r="AQ2" s="231"/>
      <c r="AR2" s="231"/>
      <c r="AS2" s="231"/>
      <c r="AT2" s="232"/>
      <c r="AU2" s="217" t="s">
        <v>123</v>
      </c>
      <c r="AV2" s="218"/>
      <c r="AW2" s="218"/>
      <c r="AX2" s="218"/>
      <c r="AY2" s="218"/>
      <c r="AZ2" s="218"/>
      <c r="BA2" s="218"/>
      <c r="BB2" s="218"/>
      <c r="BC2" s="218"/>
      <c r="BD2" s="218"/>
      <c r="BE2" s="218"/>
      <c r="BF2" s="219"/>
      <c r="BG2" s="230" t="s">
        <v>124</v>
      </c>
      <c r="BH2" s="231"/>
      <c r="BI2" s="231"/>
      <c r="BJ2" s="231"/>
      <c r="BK2" s="231"/>
      <c r="BL2" s="231"/>
      <c r="BM2" s="231"/>
      <c r="BN2" s="231"/>
      <c r="BO2" s="231"/>
      <c r="BP2" s="231"/>
      <c r="BQ2" s="231"/>
      <c r="BR2" s="232"/>
      <c r="BS2" s="217" t="s">
        <v>125</v>
      </c>
      <c r="BT2" s="218"/>
      <c r="BU2" s="218"/>
      <c r="BV2" s="218"/>
      <c r="BW2" s="218"/>
      <c r="BX2" s="218"/>
      <c r="BY2" s="218"/>
      <c r="BZ2" s="218"/>
      <c r="CA2" s="218"/>
      <c r="CB2" s="218"/>
      <c r="CC2" s="218"/>
      <c r="CD2" s="219"/>
      <c r="CE2" s="230" t="s">
        <v>126</v>
      </c>
      <c r="CF2" s="231"/>
      <c r="CG2" s="231"/>
      <c r="CH2" s="231"/>
      <c r="CI2" s="231"/>
      <c r="CJ2" s="231"/>
      <c r="CK2" s="231"/>
      <c r="CL2" s="231"/>
      <c r="CM2" s="231"/>
      <c r="CN2" s="231"/>
      <c r="CO2" s="231"/>
      <c r="CP2" s="232"/>
      <c r="CQ2" s="217" t="s">
        <v>127</v>
      </c>
      <c r="CR2" s="218"/>
      <c r="CS2" s="218"/>
      <c r="CT2" s="218"/>
      <c r="CU2" s="218"/>
      <c r="CV2" s="218"/>
      <c r="CW2" s="218"/>
      <c r="CX2" s="218"/>
      <c r="CY2" s="218"/>
      <c r="CZ2" s="218"/>
      <c r="DA2" s="218"/>
      <c r="DB2" s="219"/>
      <c r="DC2" s="230" t="s">
        <v>128</v>
      </c>
      <c r="DD2" s="231"/>
      <c r="DE2" s="231"/>
      <c r="DF2" s="231"/>
      <c r="DG2" s="231"/>
      <c r="DH2" s="231"/>
      <c r="DI2" s="231"/>
      <c r="DJ2" s="231"/>
      <c r="DK2" s="231"/>
      <c r="DL2" s="231"/>
      <c r="DM2" s="231"/>
      <c r="DN2" s="232"/>
      <c r="DO2" s="217" t="s">
        <v>129</v>
      </c>
      <c r="DP2" s="218"/>
      <c r="DQ2" s="218"/>
      <c r="DR2" s="218"/>
      <c r="DS2" s="218"/>
      <c r="DT2" s="218"/>
      <c r="DU2" s="218"/>
      <c r="DV2" s="218"/>
      <c r="DW2" s="218"/>
      <c r="DX2" s="218"/>
      <c r="DY2" s="218"/>
      <c r="DZ2" s="219"/>
      <c r="EA2" s="230" t="s">
        <v>130</v>
      </c>
      <c r="EB2" s="231"/>
      <c r="EC2" s="231"/>
      <c r="ED2" s="231"/>
      <c r="EE2" s="231"/>
      <c r="EF2" s="231"/>
      <c r="EG2" s="231"/>
      <c r="EH2" s="231"/>
      <c r="EI2" s="231"/>
      <c r="EJ2" s="231"/>
      <c r="EK2" s="231"/>
      <c r="EL2" s="232"/>
      <c r="EM2" s="217" t="s">
        <v>131</v>
      </c>
      <c r="EN2" s="218"/>
      <c r="EO2" s="218"/>
      <c r="EP2" s="218"/>
      <c r="EQ2" s="218"/>
      <c r="ER2" s="218"/>
      <c r="ES2" s="218"/>
      <c r="ET2" s="218"/>
      <c r="EU2" s="218"/>
      <c r="EV2" s="218"/>
      <c r="EW2" s="218"/>
      <c r="EX2" s="219"/>
    </row>
    <row r="3" spans="1:154" ht="18.75" customHeight="1" thickBot="1">
      <c r="A3" s="158"/>
      <c r="B3" s="159"/>
      <c r="C3" s="159"/>
      <c r="D3" s="159"/>
      <c r="E3" s="28"/>
      <c r="F3" s="220" t="s">
        <v>141</v>
      </c>
      <c r="G3" s="222" t="s">
        <v>51</v>
      </c>
      <c r="H3" s="224" t="s">
        <v>140</v>
      </c>
      <c r="I3" s="226" t="s">
        <v>51</v>
      </c>
      <c r="J3" s="228" t="s">
        <v>52</v>
      </c>
      <c r="K3" s="212" t="s">
        <v>145</v>
      </c>
      <c r="L3" s="213"/>
      <c r="M3" s="213"/>
      <c r="N3" s="213"/>
      <c r="O3" s="214"/>
      <c r="P3" s="25"/>
      <c r="Q3" s="215" t="s">
        <v>142</v>
      </c>
      <c r="R3" s="208" t="s">
        <v>144</v>
      </c>
      <c r="S3" s="215" t="s">
        <v>143</v>
      </c>
      <c r="T3" s="208" t="s">
        <v>51</v>
      </c>
      <c r="U3" s="26"/>
      <c r="V3" s="210" t="s">
        <v>52</v>
      </c>
      <c r="W3" s="212" t="s">
        <v>145</v>
      </c>
      <c r="X3" s="213"/>
      <c r="Y3" s="213"/>
      <c r="Z3" s="213"/>
      <c r="AA3" s="214"/>
      <c r="AB3" s="25"/>
      <c r="AC3" s="215" t="s">
        <v>142</v>
      </c>
      <c r="AD3" s="208" t="s">
        <v>51</v>
      </c>
      <c r="AE3" s="215" t="s">
        <v>143</v>
      </c>
      <c r="AF3" s="208" t="s">
        <v>51</v>
      </c>
      <c r="AG3" s="26"/>
      <c r="AH3" s="210" t="s">
        <v>52</v>
      </c>
      <c r="AI3" s="212" t="s">
        <v>145</v>
      </c>
      <c r="AJ3" s="213"/>
      <c r="AK3" s="213"/>
      <c r="AL3" s="213"/>
      <c r="AM3" s="214"/>
      <c r="AN3" s="25"/>
      <c r="AO3" s="215" t="s">
        <v>142</v>
      </c>
      <c r="AP3" s="208" t="s">
        <v>51</v>
      </c>
      <c r="AQ3" s="215" t="s">
        <v>143</v>
      </c>
      <c r="AR3" s="208" t="s">
        <v>51</v>
      </c>
      <c r="AS3" s="26"/>
      <c r="AT3" s="210" t="s">
        <v>52</v>
      </c>
      <c r="AU3" s="212" t="s">
        <v>145</v>
      </c>
      <c r="AV3" s="213"/>
      <c r="AW3" s="213"/>
      <c r="AX3" s="213"/>
      <c r="AY3" s="214"/>
      <c r="AZ3" s="25"/>
      <c r="BA3" s="215" t="s">
        <v>142</v>
      </c>
      <c r="BB3" s="208" t="s">
        <v>51</v>
      </c>
      <c r="BC3" s="215" t="s">
        <v>143</v>
      </c>
      <c r="BD3" s="208" t="s">
        <v>51</v>
      </c>
      <c r="BE3" s="26"/>
      <c r="BF3" s="210" t="s">
        <v>52</v>
      </c>
      <c r="BG3" s="212" t="s">
        <v>145</v>
      </c>
      <c r="BH3" s="213"/>
      <c r="BI3" s="213"/>
      <c r="BJ3" s="213"/>
      <c r="BK3" s="214"/>
      <c r="BL3" s="25"/>
      <c r="BM3" s="215" t="s">
        <v>142</v>
      </c>
      <c r="BN3" s="208" t="s">
        <v>51</v>
      </c>
      <c r="BO3" s="215" t="s">
        <v>143</v>
      </c>
      <c r="BP3" s="208" t="s">
        <v>51</v>
      </c>
      <c r="BQ3" s="26"/>
      <c r="BR3" s="210" t="s">
        <v>52</v>
      </c>
      <c r="BS3" s="212" t="s">
        <v>145</v>
      </c>
      <c r="BT3" s="213"/>
      <c r="BU3" s="213"/>
      <c r="BV3" s="213"/>
      <c r="BW3" s="214"/>
      <c r="BX3" s="25"/>
      <c r="BY3" s="215" t="s">
        <v>142</v>
      </c>
      <c r="BZ3" s="208" t="s">
        <v>51</v>
      </c>
      <c r="CA3" s="215" t="s">
        <v>143</v>
      </c>
      <c r="CB3" s="208" t="s">
        <v>51</v>
      </c>
      <c r="CC3" s="26"/>
      <c r="CD3" s="210" t="s">
        <v>52</v>
      </c>
      <c r="CE3" s="212" t="s">
        <v>145</v>
      </c>
      <c r="CF3" s="213"/>
      <c r="CG3" s="213"/>
      <c r="CH3" s="213"/>
      <c r="CI3" s="214"/>
      <c r="CJ3" s="25"/>
      <c r="CK3" s="215" t="s">
        <v>142</v>
      </c>
      <c r="CL3" s="208" t="s">
        <v>51</v>
      </c>
      <c r="CM3" s="215" t="s">
        <v>143</v>
      </c>
      <c r="CN3" s="208" t="s">
        <v>51</v>
      </c>
      <c r="CO3" s="26"/>
      <c r="CP3" s="210" t="s">
        <v>52</v>
      </c>
      <c r="CQ3" s="212" t="s">
        <v>145</v>
      </c>
      <c r="CR3" s="213"/>
      <c r="CS3" s="213"/>
      <c r="CT3" s="213"/>
      <c r="CU3" s="214"/>
      <c r="CV3" s="25"/>
      <c r="CW3" s="215" t="s">
        <v>142</v>
      </c>
      <c r="CX3" s="208" t="s">
        <v>51</v>
      </c>
      <c r="CY3" s="215" t="s">
        <v>143</v>
      </c>
      <c r="CZ3" s="208" t="s">
        <v>51</v>
      </c>
      <c r="DA3" s="26"/>
      <c r="DB3" s="210" t="s">
        <v>52</v>
      </c>
      <c r="DC3" s="212" t="s">
        <v>145</v>
      </c>
      <c r="DD3" s="213"/>
      <c r="DE3" s="213"/>
      <c r="DF3" s="213"/>
      <c r="DG3" s="214"/>
      <c r="DH3" s="25"/>
      <c r="DI3" s="215" t="s">
        <v>142</v>
      </c>
      <c r="DJ3" s="208" t="s">
        <v>51</v>
      </c>
      <c r="DK3" s="215" t="s">
        <v>143</v>
      </c>
      <c r="DL3" s="208" t="s">
        <v>51</v>
      </c>
      <c r="DM3" s="26"/>
      <c r="DN3" s="210" t="s">
        <v>52</v>
      </c>
      <c r="DO3" s="212" t="s">
        <v>145</v>
      </c>
      <c r="DP3" s="213"/>
      <c r="DQ3" s="213"/>
      <c r="DR3" s="213"/>
      <c r="DS3" s="214"/>
      <c r="DT3" s="25"/>
      <c r="DU3" s="215" t="s">
        <v>142</v>
      </c>
      <c r="DV3" s="208" t="s">
        <v>51</v>
      </c>
      <c r="DW3" s="215" t="s">
        <v>143</v>
      </c>
      <c r="DX3" s="208" t="s">
        <v>51</v>
      </c>
      <c r="DY3" s="26"/>
      <c r="DZ3" s="210" t="s">
        <v>52</v>
      </c>
      <c r="EA3" s="212" t="s">
        <v>145</v>
      </c>
      <c r="EB3" s="213"/>
      <c r="EC3" s="213"/>
      <c r="ED3" s="213"/>
      <c r="EE3" s="214"/>
      <c r="EF3" s="25"/>
      <c r="EG3" s="215" t="s">
        <v>142</v>
      </c>
      <c r="EH3" s="208" t="s">
        <v>51</v>
      </c>
      <c r="EI3" s="215" t="s">
        <v>143</v>
      </c>
      <c r="EJ3" s="208" t="s">
        <v>51</v>
      </c>
      <c r="EK3" s="26"/>
      <c r="EL3" s="210" t="s">
        <v>52</v>
      </c>
      <c r="EM3" s="212" t="s">
        <v>145</v>
      </c>
      <c r="EN3" s="213"/>
      <c r="EO3" s="213"/>
      <c r="EP3" s="213"/>
      <c r="EQ3" s="214"/>
      <c r="ER3" s="25"/>
      <c r="ES3" s="215" t="s">
        <v>142</v>
      </c>
      <c r="ET3" s="208" t="s">
        <v>51</v>
      </c>
      <c r="EU3" s="215" t="s">
        <v>143</v>
      </c>
      <c r="EV3" s="208" t="s">
        <v>51</v>
      </c>
      <c r="EW3" s="26"/>
      <c r="EX3" s="210" t="s">
        <v>52</v>
      </c>
    </row>
    <row r="4" spans="1:154" s="19" customFormat="1" ht="45" thickBot="1">
      <c r="A4" s="160" t="s">
        <v>53</v>
      </c>
      <c r="B4" s="161" t="s">
        <v>83</v>
      </c>
      <c r="C4" s="162" t="s">
        <v>84</v>
      </c>
      <c r="D4" s="163" t="s">
        <v>85</v>
      </c>
      <c r="E4" s="173" t="s">
        <v>84</v>
      </c>
      <c r="F4" s="221"/>
      <c r="G4" s="223"/>
      <c r="H4" s="225"/>
      <c r="I4" s="227"/>
      <c r="J4" s="229"/>
      <c r="K4" s="21" t="s">
        <v>54</v>
      </c>
      <c r="L4" s="22" t="s">
        <v>55</v>
      </c>
      <c r="M4" s="22" t="s">
        <v>56</v>
      </c>
      <c r="N4" s="22" t="s">
        <v>57</v>
      </c>
      <c r="O4" s="23" t="s">
        <v>58</v>
      </c>
      <c r="P4" s="29" t="s">
        <v>146</v>
      </c>
      <c r="Q4" s="216"/>
      <c r="R4" s="209"/>
      <c r="S4" s="216"/>
      <c r="T4" s="209"/>
      <c r="U4" s="29" t="s">
        <v>147</v>
      </c>
      <c r="V4" s="211"/>
      <c r="W4" s="21" t="s">
        <v>54</v>
      </c>
      <c r="X4" s="22" t="s">
        <v>55</v>
      </c>
      <c r="Y4" s="22" t="s">
        <v>56</v>
      </c>
      <c r="Z4" s="22" t="s">
        <v>57</v>
      </c>
      <c r="AA4" s="23" t="s">
        <v>58</v>
      </c>
      <c r="AB4" s="29" t="s">
        <v>146</v>
      </c>
      <c r="AC4" s="216"/>
      <c r="AD4" s="209"/>
      <c r="AE4" s="216"/>
      <c r="AF4" s="209"/>
      <c r="AG4" s="29" t="s">
        <v>147</v>
      </c>
      <c r="AH4" s="211"/>
      <c r="AI4" s="21" t="s">
        <v>54</v>
      </c>
      <c r="AJ4" s="22" t="s">
        <v>55</v>
      </c>
      <c r="AK4" s="22" t="s">
        <v>56</v>
      </c>
      <c r="AL4" s="22" t="s">
        <v>57</v>
      </c>
      <c r="AM4" s="23" t="s">
        <v>58</v>
      </c>
      <c r="AN4" s="29" t="s">
        <v>146</v>
      </c>
      <c r="AO4" s="216"/>
      <c r="AP4" s="209"/>
      <c r="AQ4" s="216"/>
      <c r="AR4" s="209"/>
      <c r="AS4" s="29" t="s">
        <v>147</v>
      </c>
      <c r="AT4" s="211"/>
      <c r="AU4" s="21" t="s">
        <v>54</v>
      </c>
      <c r="AV4" s="22" t="s">
        <v>55</v>
      </c>
      <c r="AW4" s="22" t="s">
        <v>56</v>
      </c>
      <c r="AX4" s="22" t="s">
        <v>57</v>
      </c>
      <c r="AY4" s="23" t="s">
        <v>58</v>
      </c>
      <c r="AZ4" s="29" t="s">
        <v>148</v>
      </c>
      <c r="BA4" s="216"/>
      <c r="BB4" s="209"/>
      <c r="BC4" s="216"/>
      <c r="BD4" s="209"/>
      <c r="BE4" s="29" t="s">
        <v>147</v>
      </c>
      <c r="BF4" s="211"/>
      <c r="BG4" s="21" t="s">
        <v>54</v>
      </c>
      <c r="BH4" s="22" t="s">
        <v>55</v>
      </c>
      <c r="BI4" s="22" t="s">
        <v>56</v>
      </c>
      <c r="BJ4" s="22" t="s">
        <v>57</v>
      </c>
      <c r="BK4" s="23" t="s">
        <v>58</v>
      </c>
      <c r="BL4" s="29" t="s">
        <v>148</v>
      </c>
      <c r="BM4" s="216"/>
      <c r="BN4" s="209"/>
      <c r="BO4" s="216"/>
      <c r="BP4" s="209"/>
      <c r="BQ4" s="29" t="s">
        <v>147</v>
      </c>
      <c r="BR4" s="211"/>
      <c r="BS4" s="21" t="s">
        <v>54</v>
      </c>
      <c r="BT4" s="22" t="s">
        <v>55</v>
      </c>
      <c r="BU4" s="22" t="s">
        <v>56</v>
      </c>
      <c r="BV4" s="22" t="s">
        <v>57</v>
      </c>
      <c r="BW4" s="23" t="s">
        <v>58</v>
      </c>
      <c r="BX4" s="29" t="s">
        <v>148</v>
      </c>
      <c r="BY4" s="216"/>
      <c r="BZ4" s="209"/>
      <c r="CA4" s="216"/>
      <c r="CB4" s="209"/>
      <c r="CC4" s="29" t="s">
        <v>147</v>
      </c>
      <c r="CD4" s="211"/>
      <c r="CE4" s="21" t="s">
        <v>54</v>
      </c>
      <c r="CF4" s="22" t="s">
        <v>55</v>
      </c>
      <c r="CG4" s="22" t="s">
        <v>56</v>
      </c>
      <c r="CH4" s="22" t="s">
        <v>57</v>
      </c>
      <c r="CI4" s="23" t="s">
        <v>58</v>
      </c>
      <c r="CJ4" s="29" t="s">
        <v>148</v>
      </c>
      <c r="CK4" s="216"/>
      <c r="CL4" s="209"/>
      <c r="CM4" s="216"/>
      <c r="CN4" s="209"/>
      <c r="CO4" s="29" t="s">
        <v>147</v>
      </c>
      <c r="CP4" s="211"/>
      <c r="CQ4" s="21" t="s">
        <v>54</v>
      </c>
      <c r="CR4" s="22" t="s">
        <v>55</v>
      </c>
      <c r="CS4" s="22" t="s">
        <v>56</v>
      </c>
      <c r="CT4" s="22" t="s">
        <v>57</v>
      </c>
      <c r="CU4" s="23" t="s">
        <v>58</v>
      </c>
      <c r="CV4" s="29" t="s">
        <v>148</v>
      </c>
      <c r="CW4" s="216"/>
      <c r="CX4" s="209"/>
      <c r="CY4" s="216"/>
      <c r="CZ4" s="209"/>
      <c r="DA4" s="29" t="s">
        <v>147</v>
      </c>
      <c r="DB4" s="211"/>
      <c r="DC4" s="21" t="s">
        <v>54</v>
      </c>
      <c r="DD4" s="22" t="s">
        <v>55</v>
      </c>
      <c r="DE4" s="22" t="s">
        <v>56</v>
      </c>
      <c r="DF4" s="22" t="s">
        <v>57</v>
      </c>
      <c r="DG4" s="23" t="s">
        <v>58</v>
      </c>
      <c r="DH4" s="29" t="s">
        <v>148</v>
      </c>
      <c r="DI4" s="216"/>
      <c r="DJ4" s="209"/>
      <c r="DK4" s="216"/>
      <c r="DL4" s="209"/>
      <c r="DM4" s="29" t="s">
        <v>147</v>
      </c>
      <c r="DN4" s="211"/>
      <c r="DO4" s="21" t="s">
        <v>54</v>
      </c>
      <c r="DP4" s="22" t="s">
        <v>55</v>
      </c>
      <c r="DQ4" s="22" t="s">
        <v>56</v>
      </c>
      <c r="DR4" s="22" t="s">
        <v>57</v>
      </c>
      <c r="DS4" s="23" t="s">
        <v>58</v>
      </c>
      <c r="DT4" s="29" t="s">
        <v>148</v>
      </c>
      <c r="DU4" s="216"/>
      <c r="DV4" s="209"/>
      <c r="DW4" s="216"/>
      <c r="DX4" s="209"/>
      <c r="DY4" s="29" t="s">
        <v>147</v>
      </c>
      <c r="DZ4" s="211"/>
      <c r="EA4" s="21" t="s">
        <v>54</v>
      </c>
      <c r="EB4" s="22" t="s">
        <v>55</v>
      </c>
      <c r="EC4" s="22" t="s">
        <v>56</v>
      </c>
      <c r="ED4" s="22" t="s">
        <v>57</v>
      </c>
      <c r="EE4" s="23" t="s">
        <v>58</v>
      </c>
      <c r="EF4" s="29" t="s">
        <v>148</v>
      </c>
      <c r="EG4" s="216"/>
      <c r="EH4" s="209"/>
      <c r="EI4" s="216"/>
      <c r="EJ4" s="209"/>
      <c r="EK4" s="29" t="s">
        <v>147</v>
      </c>
      <c r="EL4" s="211"/>
      <c r="EM4" s="21" t="s">
        <v>54</v>
      </c>
      <c r="EN4" s="22" t="s">
        <v>55</v>
      </c>
      <c r="EO4" s="22" t="s">
        <v>56</v>
      </c>
      <c r="EP4" s="22" t="s">
        <v>57</v>
      </c>
      <c r="EQ4" s="23" t="s">
        <v>58</v>
      </c>
      <c r="ER4" s="29" t="s">
        <v>148</v>
      </c>
      <c r="ES4" s="216"/>
      <c r="ET4" s="209"/>
      <c r="EU4" s="216"/>
      <c r="EV4" s="209"/>
      <c r="EW4" s="29" t="s">
        <v>147</v>
      </c>
      <c r="EX4" s="211"/>
    </row>
    <row r="5" spans="1:154" s="34" customFormat="1" ht="15" thickBot="1">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c r="A401" s="123"/>
      <c r="B401" s="123"/>
      <c r="C401" s="123"/>
      <c r="D401" s="123"/>
    </row>
    <row r="402" spans="1:5" s="67" customFormat="1">
      <c r="A402" s="123"/>
      <c r="B402" s="123"/>
      <c r="C402" s="123"/>
      <c r="D402" s="123"/>
    </row>
    <row r="403" spans="1:5" s="67" customFormat="1">
      <c r="A403" s="123"/>
      <c r="B403" s="123"/>
      <c r="C403" s="123"/>
      <c r="D403" s="123"/>
    </row>
    <row r="404" spans="1:5" s="67" customFormat="1">
      <c r="A404" s="123"/>
      <c r="B404" s="123"/>
      <c r="C404" s="123"/>
      <c r="D404" s="123"/>
    </row>
    <row r="405" spans="1:5" s="67" customFormat="1">
      <c r="A405" s="123"/>
      <c r="B405" s="123"/>
      <c r="C405" s="123"/>
      <c r="D405" s="123"/>
    </row>
    <row r="406" spans="1:5" s="67" customFormat="1">
      <c r="A406" s="68"/>
      <c r="B406" s="123"/>
      <c r="C406" s="123"/>
      <c r="D406" s="123"/>
    </row>
    <row r="407" spans="1:5" s="67" customFormat="1">
      <c r="A407" s="68"/>
      <c r="B407" s="123"/>
      <c r="C407" s="123"/>
      <c r="D407" s="123"/>
    </row>
    <row r="408" spans="1:5" s="67" customFormat="1">
      <c r="A408" s="68"/>
      <c r="B408" s="123"/>
      <c r="C408" s="123"/>
      <c r="D408" s="123"/>
    </row>
    <row r="409" spans="1:5" s="67" customFormat="1">
      <c r="A409" s="68"/>
      <c r="B409" s="123"/>
      <c r="C409" s="123"/>
      <c r="D409" s="123"/>
    </row>
    <row r="410" spans="1:5" s="67" customFormat="1">
      <c r="A410" s="68"/>
      <c r="B410" s="68"/>
      <c r="C410" s="68"/>
      <c r="D410" s="68"/>
    </row>
    <row r="411" spans="1:5" s="67" customFormat="1">
      <c r="A411" s="68" t="s">
        <v>43</v>
      </c>
      <c r="B411" s="68"/>
      <c r="C411" s="68"/>
      <c r="D411" s="68"/>
      <c r="E411" s="68"/>
    </row>
    <row r="412" spans="1:5" s="67" customFormat="1">
      <c r="A412" s="68" t="s">
        <v>59</v>
      </c>
      <c r="B412" s="68"/>
      <c r="C412" s="68"/>
      <c r="D412" s="68"/>
      <c r="E412" s="68"/>
    </row>
    <row r="413" spans="1:5" s="67" customFormat="1">
      <c r="A413" s="68"/>
      <c r="B413" s="68"/>
      <c r="C413" s="68"/>
      <c r="D413" s="68"/>
    </row>
    <row r="414" spans="1:5" s="67" customFormat="1">
      <c r="A414" s="68"/>
      <c r="B414" s="68"/>
      <c r="C414" s="68"/>
      <c r="D414" s="68"/>
    </row>
    <row r="415" spans="1:5" s="67" customFormat="1">
      <c r="A415" s="68"/>
      <c r="B415" s="68"/>
      <c r="C415" s="68"/>
      <c r="D415" s="68"/>
    </row>
    <row r="416" spans="1:5" s="67" customFormat="1">
      <c r="A416" s="68"/>
      <c r="B416" s="68"/>
      <c r="C416" s="68"/>
      <c r="D416" s="68"/>
    </row>
    <row r="417" spans="1:4" s="67" customFormat="1">
      <c r="A417" s="68"/>
      <c r="B417" s="68"/>
      <c r="C417" s="68"/>
      <c r="D417" s="68"/>
    </row>
    <row r="418" spans="1:4" s="67" customFormat="1">
      <c r="A418" s="68"/>
      <c r="B418" s="68"/>
      <c r="C418" s="68"/>
      <c r="D418" s="68"/>
    </row>
    <row r="419" spans="1:4" s="67" customFormat="1">
      <c r="A419" s="68"/>
      <c r="B419" s="68"/>
      <c r="C419" s="68"/>
      <c r="D419" s="68"/>
    </row>
    <row r="420" spans="1:4" s="67" customFormat="1">
      <c r="A420" s="68"/>
      <c r="B420" s="68"/>
      <c r="C420" s="68"/>
      <c r="D420" s="68"/>
    </row>
    <row r="421" spans="1:4" s="67" customFormat="1">
      <c r="A421" s="68"/>
      <c r="B421" s="68"/>
      <c r="C421" s="68"/>
      <c r="D421" s="68"/>
    </row>
    <row r="422" spans="1:4" s="67" customFormat="1">
      <c r="A422" s="68"/>
      <c r="B422" s="68"/>
      <c r="C422" s="68"/>
      <c r="D422" s="68"/>
    </row>
    <row r="423" spans="1:4" s="67" customFormat="1">
      <c r="A423" s="68"/>
      <c r="B423" s="68"/>
      <c r="C423" s="68"/>
      <c r="D423" s="68"/>
    </row>
    <row r="424" spans="1:4" s="67" customFormat="1">
      <c r="A424" s="68"/>
      <c r="B424" s="68"/>
      <c r="C424" s="68"/>
      <c r="D424" s="68"/>
    </row>
    <row r="425" spans="1:4" s="67" customFormat="1">
      <c r="A425" s="68"/>
      <c r="B425" s="68"/>
      <c r="C425" s="68"/>
      <c r="D425" s="68"/>
    </row>
    <row r="426" spans="1:4" s="67" customFormat="1">
      <c r="A426" s="68"/>
      <c r="B426" s="68"/>
      <c r="C426" s="68"/>
      <c r="D426" s="68"/>
    </row>
    <row r="427" spans="1:4" s="67" customFormat="1">
      <c r="A427" s="68"/>
      <c r="B427" s="68"/>
      <c r="C427" s="68"/>
      <c r="D427" s="68"/>
    </row>
    <row r="428" spans="1:4" s="67" customFormat="1">
      <c r="A428" s="68"/>
      <c r="B428" s="68"/>
      <c r="C428" s="68"/>
      <c r="D428" s="68"/>
    </row>
    <row r="429" spans="1:4" s="67" customFormat="1">
      <c r="A429" s="68"/>
      <c r="B429" s="68"/>
      <c r="C429" s="68"/>
      <c r="D429" s="68"/>
    </row>
    <row r="430" spans="1:4" s="67" customFormat="1">
      <c r="A430" s="68"/>
      <c r="B430" s="68"/>
      <c r="C430" s="68"/>
      <c r="D430" s="68"/>
    </row>
    <row r="431" spans="1:4" s="67" customFormat="1">
      <c r="A431" s="68"/>
      <c r="B431" s="68"/>
      <c r="C431" s="68"/>
      <c r="D431" s="68"/>
    </row>
    <row r="432" spans="1:4">
      <c r="A432" s="24"/>
      <c r="B432" s="24"/>
      <c r="C432" s="24"/>
      <c r="D432" s="24"/>
    </row>
    <row r="433" spans="1:4">
      <c r="A433" s="24"/>
      <c r="B433" s="24"/>
      <c r="C433" s="24"/>
      <c r="D433" s="24"/>
    </row>
    <row r="434" spans="1:4">
      <c r="A434" s="24"/>
      <c r="B434" s="24"/>
      <c r="C434" s="24"/>
      <c r="D434" s="24"/>
    </row>
    <row r="435" spans="1:4">
      <c r="A435" s="24"/>
      <c r="B435" s="24"/>
      <c r="C435" s="24"/>
      <c r="D435" s="24"/>
    </row>
    <row r="436" spans="1:4">
      <c r="A436" s="24"/>
      <c r="B436" s="24"/>
      <c r="C436" s="24"/>
      <c r="D436" s="24"/>
    </row>
    <row r="437" spans="1:4">
      <c r="A437" s="24"/>
      <c r="B437" s="24"/>
      <c r="C437" s="24"/>
      <c r="D437" s="24"/>
    </row>
    <row r="438" spans="1:4">
      <c r="A438" s="24"/>
      <c r="B438" s="24"/>
      <c r="C438" s="24"/>
      <c r="D438" s="24"/>
    </row>
    <row r="439" spans="1:4">
      <c r="A439" s="24"/>
      <c r="B439" s="24"/>
      <c r="C439" s="24"/>
      <c r="D439" s="24"/>
    </row>
    <row r="440" spans="1:4">
      <c r="A440" s="24"/>
      <c r="B440" s="24"/>
      <c r="C440" s="24"/>
      <c r="D440" s="24"/>
    </row>
    <row r="441" spans="1:4">
      <c r="A441" s="24"/>
      <c r="B441" s="24"/>
      <c r="C441" s="24"/>
      <c r="D441" s="24"/>
    </row>
    <row r="442" spans="1:4">
      <c r="A442" s="24"/>
      <c r="B442" s="24"/>
      <c r="C442" s="24"/>
      <c r="D442" s="24"/>
    </row>
    <row r="443" spans="1:4">
      <c r="A443" s="24"/>
      <c r="B443" s="24"/>
      <c r="C443" s="24"/>
      <c r="D443" s="24"/>
    </row>
    <row r="444" spans="1:4">
      <c r="A444" s="24"/>
      <c r="B444" s="24"/>
      <c r="C444" s="24"/>
      <c r="D444" s="24"/>
    </row>
    <row r="445" spans="1:4">
      <c r="A445" s="24"/>
      <c r="B445" s="24"/>
      <c r="C445" s="24"/>
      <c r="D445" s="24"/>
    </row>
    <row r="446" spans="1:4">
      <c r="A446" s="24"/>
      <c r="B446" s="24"/>
      <c r="C446" s="24"/>
      <c r="D446" s="24"/>
    </row>
    <row r="447" spans="1:4">
      <c r="A447" s="24"/>
      <c r="B447" s="24"/>
      <c r="C447" s="24"/>
      <c r="D447" s="24"/>
    </row>
    <row r="448" spans="1:4">
      <c r="A448" s="24"/>
      <c r="B448" s="24"/>
      <c r="C448" s="24"/>
      <c r="D448" s="24"/>
    </row>
    <row r="449" spans="1:4">
      <c r="A449" s="24"/>
      <c r="B449" s="24"/>
      <c r="C449" s="24"/>
      <c r="D449" s="24"/>
    </row>
    <row r="450" spans="1:4">
      <c r="A450" s="24"/>
      <c r="B450" s="24"/>
      <c r="C450" s="24"/>
      <c r="D450" s="24"/>
    </row>
    <row r="451" spans="1:4">
      <c r="A451" s="24"/>
      <c r="B451" s="24"/>
      <c r="C451" s="24"/>
      <c r="D451" s="24"/>
    </row>
    <row r="452" spans="1:4">
      <c r="A452" s="24"/>
      <c r="B452" s="24"/>
      <c r="C452" s="24"/>
      <c r="D452" s="24"/>
    </row>
    <row r="453" spans="1:4">
      <c r="A453" s="24"/>
      <c r="B453" s="24"/>
      <c r="C453" s="24"/>
      <c r="D453" s="24"/>
    </row>
    <row r="454" spans="1:4">
      <c r="A454" s="24"/>
      <c r="B454" s="24"/>
      <c r="C454" s="24"/>
      <c r="D454" s="24"/>
    </row>
    <row r="455" spans="1:4">
      <c r="A455" s="24"/>
      <c r="B455" s="24"/>
      <c r="C455" s="24"/>
      <c r="D455" s="24"/>
    </row>
    <row r="456" spans="1:4">
      <c r="A456" s="24"/>
      <c r="B456" s="24"/>
      <c r="C456" s="24"/>
      <c r="D456" s="24"/>
    </row>
    <row r="457" spans="1:4">
      <c r="A457" s="24"/>
      <c r="B457" s="24"/>
      <c r="C457" s="24"/>
      <c r="D457" s="24"/>
    </row>
    <row r="458" spans="1:4">
      <c r="A458" s="24"/>
      <c r="B458" s="24"/>
      <c r="C458" s="24"/>
      <c r="D458" s="24"/>
    </row>
    <row r="459" spans="1:4">
      <c r="A459" s="24"/>
      <c r="B459" s="24"/>
      <c r="C459" s="24"/>
      <c r="D459" s="24"/>
    </row>
    <row r="460" spans="1:4">
      <c r="A460" s="24"/>
      <c r="B460" s="24"/>
      <c r="C460" s="24"/>
      <c r="D460" s="24"/>
    </row>
    <row r="461" spans="1:4">
      <c r="A461" s="24"/>
      <c r="B461" s="24"/>
      <c r="C461" s="24"/>
      <c r="D461" s="24"/>
    </row>
    <row r="462" spans="1:4">
      <c r="A462" s="24"/>
      <c r="B462" s="24"/>
      <c r="C462" s="24"/>
      <c r="D462" s="24"/>
    </row>
    <row r="463" spans="1:4">
      <c r="A463" s="24"/>
      <c r="B463" s="24"/>
      <c r="C463" s="24"/>
      <c r="D463" s="24"/>
    </row>
    <row r="464" spans="1:4">
      <c r="A464" s="24"/>
      <c r="B464" s="24"/>
      <c r="C464" s="24"/>
      <c r="D464" s="24"/>
    </row>
    <row r="465" spans="1:4">
      <c r="A465" s="24"/>
      <c r="B465" s="24"/>
      <c r="C465" s="24"/>
      <c r="D465" s="24"/>
    </row>
    <row r="466" spans="1:4">
      <c r="A466" s="24"/>
      <c r="B466" s="24"/>
      <c r="C466" s="24"/>
      <c r="D466" s="24"/>
    </row>
    <row r="467" spans="1:4">
      <c r="A467" s="24"/>
      <c r="B467" s="24"/>
      <c r="C467" s="24"/>
      <c r="D467" s="24"/>
    </row>
    <row r="468" spans="1:4">
      <c r="A468" s="24"/>
      <c r="B468" s="24"/>
      <c r="C468" s="24"/>
      <c r="D468" s="24"/>
    </row>
    <row r="469" spans="1:4">
      <c r="A469" s="24"/>
      <c r="B469" s="24"/>
      <c r="C469" s="24"/>
      <c r="D469" s="24"/>
    </row>
    <row r="470" spans="1:4">
      <c r="A470" s="24"/>
      <c r="B470" s="24"/>
      <c r="C470" s="24"/>
      <c r="D470" s="24"/>
    </row>
    <row r="471" spans="1:4">
      <c r="A471" s="24"/>
      <c r="B471" s="24"/>
      <c r="C471" s="24"/>
      <c r="D471" s="24"/>
    </row>
    <row r="472" spans="1:4">
      <c r="A472" s="24"/>
      <c r="B472" s="24"/>
      <c r="C472" s="24"/>
      <c r="D472" s="24"/>
    </row>
    <row r="473" spans="1:4">
      <c r="A473" s="24"/>
      <c r="B473" s="24"/>
      <c r="C473" s="24"/>
      <c r="D473" s="24"/>
    </row>
    <row r="474" spans="1:4">
      <c r="A474" s="24"/>
      <c r="B474" s="24"/>
      <c r="C474" s="24"/>
      <c r="D474" s="24"/>
    </row>
    <row r="475" spans="1:4">
      <c r="A475" s="24"/>
      <c r="B475" s="24"/>
      <c r="C475" s="24"/>
      <c r="D475" s="24"/>
    </row>
    <row r="476" spans="1:4">
      <c r="A476" s="24"/>
      <c r="B476" s="24"/>
      <c r="C476" s="24"/>
      <c r="D476" s="24"/>
    </row>
    <row r="477" spans="1:4">
      <c r="A477" s="24"/>
      <c r="B477" s="24"/>
      <c r="C477" s="24"/>
      <c r="D477" s="24"/>
    </row>
    <row r="478" spans="1:4">
      <c r="A478" s="24"/>
      <c r="B478" s="24"/>
      <c r="C478" s="24"/>
      <c r="D478" s="24"/>
    </row>
    <row r="479" spans="1:4">
      <c r="A479" s="24"/>
      <c r="B479" s="24"/>
      <c r="C479" s="24"/>
      <c r="D479" s="24"/>
    </row>
    <row r="480" spans="1:4">
      <c r="A480" s="24"/>
      <c r="B480" s="24"/>
      <c r="C480" s="24"/>
      <c r="D480" s="24"/>
    </row>
    <row r="481" spans="1:4">
      <c r="A481" s="24"/>
      <c r="B481" s="24"/>
      <c r="C481" s="24"/>
      <c r="D481" s="24"/>
    </row>
    <row r="482" spans="1:4">
      <c r="A482" s="24"/>
      <c r="B482" s="24"/>
      <c r="C482" s="24"/>
      <c r="D482" s="24"/>
    </row>
    <row r="483" spans="1:4">
      <c r="A483" s="24"/>
      <c r="B483" s="24"/>
      <c r="C483" s="24"/>
      <c r="D483" s="24"/>
    </row>
    <row r="484" spans="1:4">
      <c r="A484" s="24"/>
      <c r="B484" s="24"/>
      <c r="C484" s="24"/>
      <c r="D484" s="24"/>
    </row>
    <row r="485" spans="1:4">
      <c r="A485" s="24"/>
      <c r="B485" s="24"/>
      <c r="C485" s="24"/>
      <c r="D485" s="24"/>
    </row>
    <row r="486" spans="1:4">
      <c r="A486" s="24"/>
      <c r="B486" s="24"/>
      <c r="C486" s="24"/>
      <c r="D486" s="24"/>
    </row>
    <row r="487" spans="1:4">
      <c r="A487" s="24"/>
      <c r="B487" s="24"/>
      <c r="C487" s="24"/>
      <c r="D487" s="24"/>
    </row>
    <row r="488" spans="1:4">
      <c r="A488" s="24"/>
      <c r="B488" s="24"/>
      <c r="C488" s="24"/>
      <c r="D488" s="24"/>
    </row>
    <row r="489" spans="1:4">
      <c r="A489" s="24"/>
      <c r="B489" s="24"/>
      <c r="C489" s="24"/>
      <c r="D489" s="24"/>
    </row>
    <row r="490" spans="1:4">
      <c r="A490" s="24"/>
      <c r="B490" s="24"/>
      <c r="C490" s="24"/>
      <c r="D490" s="24"/>
    </row>
    <row r="491" spans="1:4">
      <c r="A491" s="24"/>
      <c r="B491" s="24"/>
      <c r="C491" s="24"/>
      <c r="D491" s="24"/>
    </row>
    <row r="492" spans="1:4">
      <c r="A492" s="24"/>
      <c r="B492" s="24"/>
      <c r="C492" s="24"/>
      <c r="D492" s="24"/>
    </row>
    <row r="493" spans="1:4">
      <c r="A493" s="24"/>
      <c r="B493" s="24"/>
      <c r="C493" s="24"/>
      <c r="D493" s="24"/>
    </row>
    <row r="494" spans="1:4">
      <c r="A494" s="24"/>
      <c r="B494" s="24"/>
      <c r="C494" s="24"/>
      <c r="D494" s="24"/>
    </row>
    <row r="495" spans="1:4">
      <c r="A495" s="24"/>
      <c r="B495" s="24"/>
      <c r="C495" s="24"/>
      <c r="D495" s="24"/>
    </row>
    <row r="496" spans="1:4">
      <c r="A496" s="24"/>
      <c r="B496" s="24"/>
      <c r="C496" s="24"/>
      <c r="D496" s="24"/>
    </row>
    <row r="497" spans="1:4">
      <c r="A497" s="24"/>
      <c r="B497" s="24"/>
      <c r="C497" s="24"/>
      <c r="D497" s="24"/>
    </row>
    <row r="498" spans="1:4">
      <c r="A498" s="24"/>
      <c r="B498" s="24"/>
      <c r="C498" s="24"/>
      <c r="D498" s="24"/>
    </row>
    <row r="499" spans="1:4">
      <c r="A499" s="24"/>
      <c r="B499" s="24"/>
      <c r="C499" s="24"/>
      <c r="D499" s="24"/>
    </row>
    <row r="500" spans="1:4">
      <c r="A500" s="24"/>
      <c r="B500" s="24"/>
      <c r="C500" s="24"/>
      <c r="D500" s="24"/>
    </row>
    <row r="501" spans="1:4">
      <c r="A501" s="24"/>
      <c r="B501" s="24"/>
      <c r="C501" s="24"/>
      <c r="D501" s="24"/>
    </row>
    <row r="502" spans="1:4">
      <c r="A502" s="24"/>
      <c r="B502" s="24"/>
      <c r="C502" s="24"/>
      <c r="D502" s="24"/>
    </row>
    <row r="503" spans="1:4">
      <c r="A503" s="24"/>
      <c r="B503" s="24"/>
      <c r="C503" s="24"/>
      <c r="D503" s="24"/>
    </row>
    <row r="504" spans="1:4">
      <c r="A504" s="24"/>
      <c r="B504" s="24"/>
      <c r="C504" s="24"/>
      <c r="D504" s="24"/>
    </row>
    <row r="505" spans="1:4">
      <c r="A505" s="24"/>
      <c r="B505" s="24"/>
      <c r="C505" s="24"/>
      <c r="D505" s="24"/>
    </row>
    <row r="506" spans="1:4">
      <c r="A506" s="24"/>
      <c r="B506" s="24"/>
      <c r="C506" s="24"/>
      <c r="D506" s="24"/>
    </row>
    <row r="507" spans="1:4">
      <c r="A507" s="24"/>
      <c r="B507" s="24"/>
      <c r="C507" s="24"/>
      <c r="D507" s="24"/>
    </row>
    <row r="508" spans="1:4">
      <c r="A508" s="24"/>
      <c r="B508" s="24"/>
      <c r="C508" s="24"/>
      <c r="D508" s="24"/>
    </row>
    <row r="509" spans="1:4">
      <c r="A509" s="24"/>
      <c r="B509" s="24"/>
      <c r="C509" s="24"/>
      <c r="D509" s="24"/>
    </row>
    <row r="510" spans="1:4">
      <c r="A510" s="24"/>
      <c r="B510" s="24"/>
      <c r="C510" s="24"/>
      <c r="D510" s="24"/>
    </row>
    <row r="511" spans="1:4">
      <c r="A511" s="24"/>
      <c r="B511" s="24"/>
      <c r="C511" s="24"/>
      <c r="D511" s="24"/>
    </row>
    <row r="512" spans="1:4">
      <c r="A512" s="24"/>
      <c r="B512" s="24"/>
      <c r="C512" s="24"/>
      <c r="D512" s="24"/>
    </row>
    <row r="513" spans="1:4">
      <c r="A513" s="24"/>
      <c r="B513" s="24"/>
      <c r="C513" s="24"/>
      <c r="D513" s="24"/>
    </row>
    <row r="514" spans="1:4">
      <c r="A514" s="24"/>
      <c r="B514" s="24"/>
      <c r="C514" s="24"/>
      <c r="D514" s="24"/>
    </row>
    <row r="515" spans="1:4">
      <c r="A515" s="24"/>
      <c r="B515" s="24"/>
      <c r="C515" s="24"/>
      <c r="D515" s="24"/>
    </row>
    <row r="516" spans="1:4">
      <c r="A516" s="24"/>
      <c r="B516" s="24"/>
      <c r="C516" s="24"/>
      <c r="D516" s="24"/>
    </row>
    <row r="517" spans="1:4">
      <c r="A517" s="24"/>
      <c r="B517" s="24"/>
      <c r="C517" s="24"/>
      <c r="D517" s="24"/>
    </row>
    <row r="518" spans="1:4">
      <c r="A518" s="24"/>
      <c r="B518" s="24"/>
      <c r="C518" s="24"/>
      <c r="D518" s="24"/>
    </row>
    <row r="519" spans="1:4">
      <c r="A519" s="24"/>
      <c r="B519" s="24"/>
      <c r="C519" s="24"/>
      <c r="D519" s="24"/>
    </row>
    <row r="520" spans="1:4">
      <c r="A520" s="24"/>
      <c r="B520" s="24"/>
      <c r="C520" s="24"/>
      <c r="D520" s="24"/>
    </row>
    <row r="521" spans="1:4">
      <c r="A521" s="24"/>
      <c r="B521" s="24"/>
      <c r="C521" s="24"/>
      <c r="D521" s="24"/>
    </row>
    <row r="522" spans="1:4">
      <c r="A522" s="24"/>
      <c r="B522" s="24"/>
      <c r="C522" s="24"/>
      <c r="D522" s="24"/>
    </row>
    <row r="523" spans="1:4">
      <c r="A523" s="24"/>
      <c r="B523" s="24"/>
      <c r="C523" s="24"/>
      <c r="D523" s="24"/>
    </row>
    <row r="524" spans="1:4">
      <c r="A524" s="24"/>
      <c r="B524" s="24"/>
      <c r="C524" s="24"/>
      <c r="D524" s="24"/>
    </row>
    <row r="525" spans="1:4">
      <c r="A525" s="24"/>
      <c r="B525" s="24"/>
      <c r="C525" s="24"/>
      <c r="D525" s="24"/>
    </row>
    <row r="526" spans="1:4">
      <c r="A526" s="24"/>
      <c r="B526" s="24"/>
      <c r="C526" s="24"/>
      <c r="D526" s="24"/>
    </row>
    <row r="527" spans="1:4">
      <c r="A527" s="24"/>
      <c r="B527" s="24"/>
      <c r="C527" s="24"/>
      <c r="D527" s="24"/>
    </row>
    <row r="528" spans="1:4">
      <c r="A528" s="24"/>
      <c r="B528" s="24"/>
      <c r="C528" s="24"/>
      <c r="D528" s="24"/>
    </row>
    <row r="529" spans="1:4">
      <c r="A529" s="24"/>
      <c r="B529" s="24"/>
      <c r="C529" s="24"/>
      <c r="D529" s="24"/>
    </row>
    <row r="530" spans="1:4">
      <c r="A530" s="24"/>
      <c r="B530" s="24"/>
      <c r="C530" s="24"/>
      <c r="D530" s="24"/>
    </row>
    <row r="531" spans="1:4">
      <c r="A531" s="24"/>
      <c r="B531" s="24"/>
      <c r="C531" s="24"/>
      <c r="D531" s="24"/>
    </row>
    <row r="532" spans="1:4">
      <c r="A532" s="24"/>
      <c r="B532" s="24"/>
      <c r="C532" s="24"/>
      <c r="D532" s="24"/>
    </row>
    <row r="533" spans="1:4">
      <c r="A533" s="24"/>
      <c r="B533" s="24"/>
      <c r="C533" s="24"/>
      <c r="D533" s="24"/>
    </row>
    <row r="534" spans="1:4">
      <c r="A534" s="24"/>
      <c r="B534" s="24"/>
      <c r="C534" s="24"/>
      <c r="D534" s="24"/>
    </row>
    <row r="535" spans="1:4">
      <c r="A535" s="24"/>
      <c r="B535" s="24"/>
      <c r="C535" s="24"/>
      <c r="D535" s="24"/>
    </row>
    <row r="536" spans="1:4">
      <c r="A536" s="24"/>
      <c r="B536" s="24"/>
      <c r="C536" s="24"/>
      <c r="D536" s="24"/>
    </row>
    <row r="537" spans="1:4">
      <c r="A537" s="24"/>
      <c r="B537" s="24"/>
      <c r="C537" s="24"/>
      <c r="D537" s="24"/>
    </row>
    <row r="538" spans="1:4">
      <c r="A538" s="24"/>
      <c r="B538" s="24"/>
      <c r="C538" s="24"/>
      <c r="D538" s="24"/>
    </row>
    <row r="539" spans="1:4">
      <c r="A539" s="24"/>
      <c r="B539" s="24"/>
      <c r="C539" s="24"/>
      <c r="D539" s="24"/>
    </row>
    <row r="540" spans="1:4">
      <c r="A540" s="24"/>
      <c r="B540" s="24"/>
      <c r="C540" s="24"/>
      <c r="D540" s="24"/>
    </row>
    <row r="541" spans="1:4">
      <c r="A541" s="24"/>
      <c r="B541" s="24"/>
      <c r="C541" s="24"/>
      <c r="D541" s="24"/>
    </row>
    <row r="542" spans="1:4">
      <c r="A542" s="24"/>
      <c r="B542" s="24"/>
      <c r="C542" s="24"/>
      <c r="D542" s="24"/>
    </row>
    <row r="543" spans="1:4">
      <c r="A543" s="24"/>
      <c r="B543" s="24"/>
      <c r="C543" s="24"/>
      <c r="D543" s="24"/>
    </row>
    <row r="544" spans="1:4">
      <c r="A544" s="24"/>
      <c r="B544" s="24"/>
      <c r="C544" s="24"/>
      <c r="D544" s="24"/>
    </row>
    <row r="545" spans="1:4">
      <c r="A545" s="24"/>
      <c r="B545" s="24"/>
      <c r="C545" s="24"/>
      <c r="D545" s="24"/>
    </row>
    <row r="546" spans="1:4">
      <c r="A546" s="24"/>
      <c r="B546" s="24"/>
      <c r="C546" s="24"/>
      <c r="D546" s="24"/>
    </row>
    <row r="547" spans="1:4">
      <c r="A547" s="24"/>
      <c r="B547" s="24"/>
      <c r="C547" s="24"/>
      <c r="D547" s="24"/>
    </row>
    <row r="548" spans="1:4">
      <c r="A548" s="24"/>
      <c r="B548" s="24"/>
      <c r="C548" s="24"/>
      <c r="D548" s="24"/>
    </row>
    <row r="549" spans="1:4">
      <c r="A549" s="24"/>
      <c r="B549" s="24"/>
      <c r="C549" s="24"/>
      <c r="D549" s="24"/>
    </row>
    <row r="550" spans="1:4">
      <c r="A550" s="24"/>
      <c r="B550" s="24"/>
      <c r="C550" s="24"/>
      <c r="D550" s="24"/>
    </row>
    <row r="551" spans="1:4">
      <c r="A551" s="24"/>
      <c r="B551" s="24"/>
      <c r="C551" s="24"/>
      <c r="D551" s="24"/>
    </row>
    <row r="552" spans="1:4">
      <c r="A552" s="24"/>
      <c r="B552" s="24"/>
      <c r="C552" s="24"/>
      <c r="D552" s="24"/>
    </row>
    <row r="553" spans="1:4">
      <c r="A553" s="24"/>
      <c r="B553" s="24"/>
      <c r="C553" s="24"/>
      <c r="D553" s="24"/>
    </row>
    <row r="554" spans="1:4">
      <c r="A554" s="24"/>
      <c r="B554" s="24"/>
      <c r="C554" s="24"/>
      <c r="D554" s="24"/>
    </row>
    <row r="555" spans="1:4">
      <c r="A555" s="24"/>
      <c r="B555" s="24"/>
      <c r="C555" s="24"/>
      <c r="D555" s="24"/>
    </row>
    <row r="556" spans="1:4">
      <c r="A556" s="24"/>
      <c r="B556" s="24"/>
      <c r="C556" s="24"/>
      <c r="D556" s="24"/>
    </row>
    <row r="557" spans="1:4">
      <c r="A557" s="24"/>
      <c r="B557" s="24"/>
      <c r="C557" s="24"/>
      <c r="D557" s="24"/>
    </row>
    <row r="558" spans="1:4">
      <c r="A558" s="24"/>
      <c r="B558" s="24"/>
      <c r="C558" s="24"/>
      <c r="D558" s="24"/>
    </row>
    <row r="559" spans="1:4">
      <c r="A559" s="24"/>
      <c r="B559" s="24"/>
      <c r="C559" s="24"/>
      <c r="D559" s="24"/>
    </row>
    <row r="560" spans="1:4">
      <c r="A560" s="24"/>
      <c r="B560" s="24"/>
      <c r="C560" s="24"/>
      <c r="D560" s="24"/>
    </row>
    <row r="561" spans="1:4">
      <c r="A561" s="24"/>
      <c r="B561" s="24"/>
      <c r="C561" s="24"/>
      <c r="D561" s="24"/>
    </row>
    <row r="562" spans="1:4">
      <c r="A562" s="24"/>
      <c r="B562" s="24"/>
      <c r="C562" s="24"/>
      <c r="D562" s="24"/>
    </row>
    <row r="563" spans="1:4">
      <c r="A563" s="24"/>
      <c r="B563" s="24"/>
      <c r="C563" s="24"/>
      <c r="D563" s="24"/>
    </row>
    <row r="564" spans="1:4">
      <c r="A564" s="24"/>
      <c r="B564" s="24"/>
      <c r="C564" s="24"/>
      <c r="D564" s="24"/>
    </row>
    <row r="565" spans="1:4">
      <c r="A565" s="24"/>
      <c r="B565" s="24"/>
      <c r="C565" s="24"/>
      <c r="D565" s="24"/>
    </row>
    <row r="566" spans="1:4">
      <c r="A566" s="24"/>
      <c r="B566" s="24"/>
      <c r="C566" s="24"/>
      <c r="D566" s="24"/>
    </row>
    <row r="567" spans="1:4">
      <c r="A567" s="24"/>
      <c r="B567" s="24"/>
      <c r="C567" s="24"/>
      <c r="D567" s="24"/>
    </row>
    <row r="568" spans="1:4">
      <c r="A568" s="24"/>
      <c r="B568" s="24"/>
      <c r="C568" s="24"/>
      <c r="D568" s="24"/>
    </row>
    <row r="569" spans="1:4">
      <c r="A569" s="24"/>
      <c r="B569" s="24"/>
      <c r="C569" s="24"/>
      <c r="D569" s="24"/>
    </row>
    <row r="570" spans="1:4">
      <c r="A570" s="24"/>
      <c r="B570" s="24"/>
      <c r="C570" s="24"/>
      <c r="D570" s="24"/>
    </row>
    <row r="571" spans="1:4">
      <c r="A571" s="24"/>
      <c r="B571" s="24"/>
      <c r="C571" s="24"/>
      <c r="D571" s="24"/>
    </row>
    <row r="572" spans="1:4">
      <c r="A572" s="24"/>
      <c r="B572" s="24"/>
      <c r="C572" s="24"/>
      <c r="D572" s="24"/>
    </row>
    <row r="573" spans="1:4">
      <c r="A573" s="24"/>
      <c r="B573" s="24"/>
      <c r="C573" s="24"/>
      <c r="D573" s="24"/>
    </row>
    <row r="574" spans="1:4">
      <c r="A574" s="24"/>
      <c r="B574" s="24"/>
      <c r="C574" s="24"/>
      <c r="D574" s="24"/>
    </row>
    <row r="575" spans="1:4">
      <c r="A575" s="24"/>
      <c r="B575" s="24"/>
      <c r="C575" s="24"/>
      <c r="D575" s="24"/>
    </row>
    <row r="576" spans="1:4">
      <c r="A576" s="24"/>
      <c r="B576" s="24"/>
      <c r="C576" s="24"/>
      <c r="D576" s="24"/>
    </row>
    <row r="577" spans="1:4">
      <c r="A577" s="24"/>
      <c r="B577" s="24"/>
      <c r="C577" s="24"/>
      <c r="D577" s="24"/>
    </row>
    <row r="578" spans="1:4">
      <c r="A578" s="24"/>
      <c r="B578" s="24"/>
      <c r="C578" s="24"/>
      <c r="D578" s="24"/>
    </row>
    <row r="579" spans="1:4">
      <c r="A579" s="24"/>
      <c r="B579" s="24"/>
      <c r="C579" s="24"/>
      <c r="D579" s="24"/>
    </row>
    <row r="580" spans="1:4">
      <c r="A580" s="24"/>
      <c r="B580" s="24"/>
      <c r="C580" s="24"/>
      <c r="D580" s="24"/>
    </row>
    <row r="581" spans="1:4">
      <c r="A581" s="24"/>
      <c r="B581" s="24"/>
      <c r="C581" s="24"/>
      <c r="D581" s="24"/>
    </row>
    <row r="582" spans="1:4">
      <c r="A582" s="24"/>
      <c r="B582" s="24"/>
      <c r="C582" s="24"/>
      <c r="D582" s="24"/>
    </row>
    <row r="583" spans="1:4">
      <c r="A583" s="24"/>
      <c r="B583" s="24"/>
      <c r="C583" s="24"/>
      <c r="D583" s="24"/>
    </row>
    <row r="584" spans="1:4">
      <c r="A584" s="24"/>
      <c r="B584" s="24"/>
      <c r="C584" s="24"/>
      <c r="D584" s="24"/>
    </row>
    <row r="585" spans="1:4">
      <c r="A585" s="24"/>
      <c r="B585" s="24"/>
      <c r="C585" s="24"/>
      <c r="D585" s="24"/>
    </row>
    <row r="586" spans="1:4">
      <c r="A586" s="24"/>
      <c r="B586" s="24"/>
      <c r="C586" s="24"/>
      <c r="D586" s="24"/>
    </row>
    <row r="587" spans="1:4">
      <c r="A587" s="24"/>
      <c r="B587" s="24"/>
      <c r="C587" s="24"/>
      <c r="D587" s="24"/>
    </row>
    <row r="588" spans="1:4">
      <c r="A588" s="24"/>
      <c r="B588" s="24"/>
      <c r="C588" s="24"/>
      <c r="D588" s="24"/>
    </row>
    <row r="589" spans="1:4">
      <c r="A589" s="24"/>
      <c r="B589" s="24"/>
      <c r="C589" s="24"/>
      <c r="D589" s="24"/>
    </row>
    <row r="590" spans="1:4">
      <c r="A590" s="24"/>
      <c r="B590" s="24"/>
      <c r="C590" s="24"/>
      <c r="D590" s="24"/>
    </row>
    <row r="591" spans="1:4">
      <c r="A591" s="24"/>
      <c r="B591" s="24"/>
      <c r="C591" s="24"/>
      <c r="D591" s="24"/>
    </row>
    <row r="592" spans="1:4">
      <c r="A592" s="24"/>
      <c r="B592" s="24"/>
      <c r="C592" s="24"/>
      <c r="D592" s="24"/>
    </row>
    <row r="593" spans="1:4">
      <c r="A593" s="24"/>
      <c r="B593" s="24"/>
      <c r="C593" s="24"/>
      <c r="D593" s="24"/>
    </row>
    <row r="594" spans="1:4">
      <c r="A594" s="24"/>
      <c r="B594" s="24"/>
      <c r="C594" s="24"/>
      <c r="D594" s="24"/>
    </row>
    <row r="595" spans="1:4">
      <c r="A595" s="24"/>
      <c r="B595" s="24"/>
      <c r="C595" s="24"/>
      <c r="D595" s="24"/>
    </row>
    <row r="596" spans="1:4">
      <c r="A596" s="24"/>
      <c r="B596" s="24"/>
      <c r="C596" s="24"/>
      <c r="D596" s="24"/>
    </row>
    <row r="597" spans="1:4">
      <c r="A597" s="24"/>
      <c r="B597" s="24"/>
      <c r="C597" s="24"/>
      <c r="D597" s="24"/>
    </row>
    <row r="598" spans="1:4">
      <c r="A598" s="24"/>
      <c r="B598" s="24"/>
      <c r="C598" s="24"/>
      <c r="D598" s="24"/>
    </row>
    <row r="599" spans="1:4">
      <c r="A599" s="24"/>
      <c r="B599" s="24"/>
      <c r="C599" s="24"/>
      <c r="D599" s="24"/>
    </row>
    <row r="600" spans="1:4">
      <c r="A600" s="24"/>
      <c r="B600" s="24"/>
      <c r="C600" s="24"/>
      <c r="D600" s="24"/>
    </row>
    <row r="601" spans="1:4">
      <c r="A601" s="24"/>
      <c r="B601" s="24"/>
      <c r="C601" s="24"/>
      <c r="D601" s="24"/>
    </row>
    <row r="602" spans="1:4">
      <c r="A602" s="24"/>
      <c r="B602" s="24"/>
      <c r="C602" s="24"/>
      <c r="D602" s="24"/>
    </row>
    <row r="603" spans="1:4">
      <c r="A603" s="24"/>
      <c r="B603" s="24"/>
      <c r="C603" s="24"/>
      <c r="D603" s="24"/>
    </row>
    <row r="604" spans="1:4">
      <c r="A604" s="24"/>
      <c r="B604" s="24"/>
      <c r="C604" s="24"/>
      <c r="D604" s="24"/>
    </row>
    <row r="605" spans="1:4">
      <c r="A605" s="24"/>
      <c r="B605" s="24"/>
      <c r="C605" s="24"/>
      <c r="D605" s="24"/>
    </row>
    <row r="606" spans="1:4">
      <c r="A606" s="24"/>
      <c r="B606" s="24"/>
      <c r="C606" s="24"/>
      <c r="D606" s="24"/>
    </row>
    <row r="607" spans="1:4">
      <c r="A607" s="24"/>
      <c r="B607" s="24"/>
      <c r="C607" s="24"/>
      <c r="D607" s="24"/>
    </row>
    <row r="608" spans="1:4">
      <c r="A608" s="24"/>
      <c r="B608" s="24"/>
      <c r="C608" s="24"/>
      <c r="D608" s="24"/>
    </row>
    <row r="609" spans="1:4">
      <c r="A609" s="24"/>
      <c r="B609" s="24"/>
      <c r="C609" s="24"/>
      <c r="D609" s="24"/>
    </row>
    <row r="610" spans="1:4">
      <c r="A610" s="24"/>
      <c r="B610" s="24"/>
      <c r="C610" s="24"/>
      <c r="D610" s="24"/>
    </row>
    <row r="611" spans="1:4">
      <c r="A611" s="24"/>
      <c r="B611" s="24"/>
      <c r="C611" s="24"/>
      <c r="D611" s="24"/>
    </row>
    <row r="612" spans="1:4">
      <c r="A612" s="24"/>
      <c r="B612" s="24"/>
      <c r="C612" s="24"/>
      <c r="D612" s="24"/>
    </row>
    <row r="613" spans="1:4">
      <c r="A613" s="24"/>
      <c r="B613" s="24"/>
      <c r="C613" s="24"/>
      <c r="D613" s="24"/>
    </row>
    <row r="614" spans="1:4">
      <c r="A614" s="24"/>
      <c r="B614" s="24"/>
      <c r="C614" s="24"/>
      <c r="D614" s="24"/>
    </row>
    <row r="615" spans="1:4">
      <c r="A615" s="24"/>
      <c r="B615" s="24"/>
      <c r="C615" s="24"/>
      <c r="D615" s="24"/>
    </row>
    <row r="616" spans="1:4">
      <c r="A616" s="24"/>
      <c r="B616" s="24"/>
      <c r="C616" s="24"/>
      <c r="D616" s="24"/>
    </row>
    <row r="617" spans="1:4">
      <c r="A617" s="24"/>
      <c r="B617" s="24"/>
      <c r="C617" s="24"/>
      <c r="D617" s="24"/>
    </row>
    <row r="618" spans="1:4">
      <c r="A618" s="24"/>
      <c r="B618" s="24"/>
      <c r="C618" s="24"/>
      <c r="D618" s="24"/>
    </row>
    <row r="619" spans="1:4">
      <c r="A619" s="24"/>
      <c r="B619" s="24"/>
      <c r="C619" s="24"/>
      <c r="D619" s="24"/>
    </row>
    <row r="620" spans="1:4">
      <c r="A620" s="24"/>
      <c r="B620" s="24"/>
      <c r="C620" s="24"/>
      <c r="D620" s="24"/>
    </row>
    <row r="621" spans="1:4">
      <c r="A621" s="24"/>
      <c r="B621" s="24"/>
      <c r="C621" s="24"/>
      <c r="D621" s="24"/>
    </row>
    <row r="622" spans="1:4">
      <c r="A622" s="24"/>
      <c r="B622" s="24"/>
      <c r="C622" s="24"/>
      <c r="D622" s="24"/>
    </row>
    <row r="623" spans="1:4">
      <c r="A623" s="24"/>
      <c r="B623" s="24"/>
      <c r="C623" s="24"/>
      <c r="D623" s="24"/>
    </row>
    <row r="624" spans="1:4">
      <c r="A624" s="24"/>
      <c r="B624" s="24"/>
      <c r="C624" s="24"/>
      <c r="D624" s="24"/>
    </row>
    <row r="625" spans="1:4">
      <c r="A625" s="24"/>
      <c r="B625" s="24"/>
      <c r="C625" s="24"/>
      <c r="D625" s="24"/>
    </row>
    <row r="626" spans="1:4">
      <c r="A626" s="24"/>
      <c r="B626" s="24"/>
      <c r="C626" s="24"/>
      <c r="D626" s="24"/>
    </row>
    <row r="627" spans="1:4">
      <c r="A627" s="24"/>
      <c r="B627" s="24"/>
      <c r="C627" s="24"/>
      <c r="D627" s="24"/>
    </row>
    <row r="628" spans="1:4">
      <c r="A628" s="24"/>
      <c r="B628" s="24"/>
      <c r="C628" s="24"/>
      <c r="D628" s="24"/>
    </row>
    <row r="629" spans="1:4">
      <c r="A629" s="24"/>
      <c r="B629" s="24"/>
      <c r="C629" s="24"/>
      <c r="D629" s="24"/>
    </row>
    <row r="630" spans="1:4">
      <c r="A630" s="24"/>
      <c r="B630" s="24"/>
      <c r="C630" s="24"/>
      <c r="D630" s="24"/>
    </row>
    <row r="631" spans="1:4">
      <c r="A631" s="24"/>
      <c r="B631" s="24"/>
      <c r="C631" s="24"/>
      <c r="D631" s="24"/>
    </row>
    <row r="632" spans="1:4">
      <c r="A632" s="24"/>
      <c r="B632" s="24"/>
      <c r="C632" s="24"/>
      <c r="D632" s="24"/>
    </row>
    <row r="633" spans="1:4">
      <c r="A633" s="24"/>
      <c r="B633" s="24"/>
      <c r="C633" s="24"/>
      <c r="D633" s="24"/>
    </row>
    <row r="634" spans="1:4">
      <c r="A634" s="24"/>
      <c r="B634" s="24"/>
      <c r="C634" s="24"/>
      <c r="D634" s="24"/>
    </row>
    <row r="635" spans="1:4">
      <c r="A635" s="24"/>
      <c r="B635" s="24"/>
      <c r="C635" s="24"/>
      <c r="D635" s="24"/>
    </row>
    <row r="636" spans="1:4">
      <c r="A636" s="24"/>
      <c r="B636" s="24"/>
      <c r="C636" s="24"/>
      <c r="D636" s="24"/>
    </row>
    <row r="637" spans="1:4">
      <c r="A637" s="24"/>
      <c r="B637" s="24"/>
      <c r="C637" s="24"/>
      <c r="D637" s="24"/>
    </row>
    <row r="638" spans="1:4">
      <c r="A638" s="24"/>
      <c r="B638" s="24"/>
      <c r="C638" s="24"/>
      <c r="D638" s="24"/>
    </row>
    <row r="639" spans="1:4">
      <c r="A639" s="24"/>
      <c r="B639" s="24"/>
      <c r="C639" s="24"/>
      <c r="D639" s="24"/>
    </row>
    <row r="640" spans="1:4">
      <c r="A640" s="24"/>
      <c r="B640" s="24"/>
      <c r="C640" s="24"/>
      <c r="D640" s="24"/>
    </row>
    <row r="641" spans="1:4">
      <c r="A641" s="24"/>
      <c r="B641" s="24"/>
      <c r="C641" s="24"/>
      <c r="D641" s="24"/>
    </row>
    <row r="642" spans="1:4">
      <c r="A642" s="24"/>
      <c r="B642" s="24"/>
      <c r="C642" s="24"/>
      <c r="D642" s="24"/>
    </row>
    <row r="643" spans="1:4">
      <c r="A643" s="24"/>
      <c r="B643" s="24"/>
      <c r="C643" s="24"/>
      <c r="D643" s="24"/>
    </row>
    <row r="644" spans="1:4">
      <c r="A644" s="24"/>
      <c r="B644" s="24"/>
      <c r="C644" s="24"/>
      <c r="D644" s="24"/>
    </row>
    <row r="645" spans="1:4">
      <c r="A645" s="24"/>
      <c r="B645" s="24"/>
      <c r="C645" s="24"/>
      <c r="D645" s="24"/>
    </row>
    <row r="646" spans="1:4">
      <c r="A646" s="24"/>
      <c r="B646" s="24"/>
      <c r="C646" s="24"/>
      <c r="D646" s="24"/>
    </row>
    <row r="647" spans="1:4">
      <c r="A647" s="24"/>
      <c r="B647" s="24"/>
      <c r="C647" s="24"/>
      <c r="D647" s="24"/>
    </row>
    <row r="648" spans="1:4">
      <c r="A648" s="24"/>
      <c r="B648" s="24"/>
      <c r="C648" s="24"/>
      <c r="D648" s="24"/>
    </row>
    <row r="649" spans="1:4">
      <c r="A649" s="24"/>
      <c r="B649" s="24"/>
      <c r="C649" s="24"/>
      <c r="D649" s="24"/>
    </row>
    <row r="650" spans="1:4">
      <c r="A650" s="24"/>
      <c r="B650" s="24"/>
      <c r="C650" s="24"/>
      <c r="D650" s="24"/>
    </row>
    <row r="651" spans="1:4">
      <c r="A651" s="24"/>
      <c r="B651" s="24"/>
      <c r="C651" s="24"/>
      <c r="D651" s="24"/>
    </row>
    <row r="652" spans="1:4">
      <c r="A652" s="24"/>
      <c r="B652" s="24"/>
      <c r="C652" s="24"/>
      <c r="D652" s="24"/>
    </row>
    <row r="653" spans="1:4">
      <c r="A653" s="24"/>
      <c r="B653" s="24"/>
      <c r="C653" s="24"/>
      <c r="D653" s="24"/>
    </row>
    <row r="654" spans="1:4">
      <c r="A654" s="24"/>
      <c r="B654" s="24"/>
      <c r="C654" s="24"/>
      <c r="D654" s="24"/>
    </row>
    <row r="655" spans="1:4">
      <c r="A655" s="24"/>
      <c r="B655" s="24"/>
      <c r="C655" s="24"/>
      <c r="D655" s="24"/>
    </row>
    <row r="656" spans="1:4">
      <c r="A656" s="24"/>
      <c r="B656" s="24"/>
      <c r="C656" s="24"/>
      <c r="D656" s="24"/>
    </row>
    <row r="657" spans="1:4">
      <c r="A657" s="24"/>
      <c r="B657" s="24"/>
      <c r="C657" s="24"/>
      <c r="D657" s="24"/>
    </row>
    <row r="658" spans="1:4">
      <c r="A658" s="24"/>
      <c r="B658" s="24"/>
      <c r="C658" s="24"/>
      <c r="D658" s="24"/>
    </row>
    <row r="659" spans="1:4">
      <c r="A659" s="24"/>
      <c r="B659" s="24"/>
      <c r="C659" s="24"/>
      <c r="D659" s="24"/>
    </row>
    <row r="660" spans="1:4">
      <c r="A660" s="24"/>
      <c r="B660" s="24"/>
      <c r="C660" s="24"/>
      <c r="D660" s="24"/>
    </row>
    <row r="661" spans="1:4">
      <c r="A661" s="24"/>
      <c r="B661" s="24"/>
      <c r="C661" s="24"/>
      <c r="D661" s="24"/>
    </row>
    <row r="662" spans="1:4">
      <c r="A662" s="24"/>
      <c r="B662" s="24"/>
      <c r="C662" s="24"/>
      <c r="D662" s="24"/>
    </row>
    <row r="663" spans="1:4">
      <c r="A663" s="24"/>
      <c r="B663" s="24"/>
      <c r="C663" s="24"/>
      <c r="D663" s="24"/>
    </row>
    <row r="664" spans="1:4">
      <c r="A664" s="24"/>
      <c r="B664" s="24"/>
      <c r="C664" s="24"/>
      <c r="D664" s="24"/>
    </row>
    <row r="665" spans="1:4">
      <c r="A665" s="24"/>
      <c r="B665" s="24"/>
      <c r="C665" s="24"/>
      <c r="D665" s="24"/>
    </row>
    <row r="666" spans="1:4">
      <c r="A666" s="24"/>
      <c r="B666" s="24"/>
      <c r="C666" s="24"/>
      <c r="D666" s="24"/>
    </row>
    <row r="667" spans="1:4">
      <c r="A667" s="24"/>
      <c r="B667" s="24"/>
      <c r="C667" s="24"/>
      <c r="D667" s="24"/>
    </row>
    <row r="668" spans="1:4">
      <c r="A668" s="24"/>
      <c r="B668" s="24"/>
      <c r="C668" s="24"/>
      <c r="D668" s="24"/>
    </row>
    <row r="669" spans="1:4">
      <c r="A669" s="24"/>
      <c r="B669" s="24"/>
      <c r="C669" s="24"/>
      <c r="D669" s="24"/>
    </row>
    <row r="670" spans="1:4">
      <c r="A670" s="24"/>
      <c r="B670" s="24"/>
      <c r="C670" s="24"/>
      <c r="D670" s="24"/>
    </row>
    <row r="671" spans="1:4">
      <c r="A671" s="24"/>
      <c r="B671" s="24"/>
      <c r="C671" s="24"/>
      <c r="D671" s="24"/>
    </row>
    <row r="672" spans="1:4">
      <c r="A672" s="24"/>
      <c r="B672" s="24"/>
      <c r="C672" s="24"/>
      <c r="D672" s="24"/>
    </row>
    <row r="673" spans="1:4">
      <c r="A673" s="24"/>
      <c r="B673" s="24"/>
      <c r="C673" s="24"/>
      <c r="D673" s="24"/>
    </row>
    <row r="674" spans="1:4">
      <c r="A674" s="24"/>
      <c r="B674" s="24"/>
      <c r="C674" s="24"/>
      <c r="D674" s="24"/>
    </row>
    <row r="675" spans="1:4">
      <c r="A675" s="24"/>
      <c r="B675" s="24"/>
      <c r="C675" s="24"/>
      <c r="D675" s="24"/>
    </row>
    <row r="676" spans="1:4">
      <c r="A676" s="24"/>
      <c r="B676" s="24"/>
      <c r="C676" s="24"/>
      <c r="D676" s="24"/>
    </row>
    <row r="677" spans="1:4">
      <c r="A677" s="24"/>
      <c r="B677" s="24"/>
      <c r="C677" s="24"/>
      <c r="D677" s="24"/>
    </row>
    <row r="678" spans="1:4">
      <c r="A678" s="24"/>
      <c r="B678" s="24"/>
      <c r="C678" s="24"/>
      <c r="D678" s="24"/>
    </row>
    <row r="679" spans="1:4">
      <c r="A679" s="24"/>
      <c r="B679" s="24"/>
      <c r="C679" s="24"/>
      <c r="D679" s="24"/>
    </row>
    <row r="680" spans="1:4">
      <c r="A680" s="24"/>
      <c r="B680" s="24"/>
      <c r="C680" s="24"/>
      <c r="D680" s="24"/>
    </row>
    <row r="681" spans="1:4">
      <c r="A681" s="24"/>
      <c r="B681" s="24"/>
      <c r="C681" s="24"/>
      <c r="D681" s="24"/>
    </row>
    <row r="682" spans="1:4">
      <c r="A682" s="24"/>
      <c r="B682" s="24"/>
      <c r="C682" s="24"/>
      <c r="D682" s="24"/>
    </row>
    <row r="683" spans="1:4">
      <c r="A683" s="24"/>
      <c r="B683" s="24"/>
      <c r="C683" s="24"/>
      <c r="D683" s="24"/>
    </row>
    <row r="684" spans="1:4">
      <c r="A684" s="24"/>
      <c r="B684" s="24"/>
      <c r="C684" s="24"/>
      <c r="D684" s="24"/>
    </row>
    <row r="685" spans="1:4">
      <c r="A685" s="24"/>
      <c r="B685" s="24"/>
      <c r="C685" s="24"/>
      <c r="D685" s="24"/>
    </row>
    <row r="686" spans="1:4">
      <c r="A686" s="24"/>
      <c r="B686" s="24"/>
      <c r="C686" s="24"/>
      <c r="D686" s="24"/>
    </row>
    <row r="687" spans="1:4">
      <c r="A687" s="24"/>
      <c r="B687" s="24"/>
      <c r="C687" s="24"/>
      <c r="D687" s="24"/>
    </row>
    <row r="688" spans="1:4">
      <c r="A688" s="24"/>
      <c r="B688" s="24"/>
      <c r="C688" s="24"/>
      <c r="D688" s="24"/>
    </row>
    <row r="689" spans="1:4">
      <c r="A689" s="24"/>
      <c r="B689" s="24"/>
      <c r="C689" s="24"/>
      <c r="D689" s="24"/>
    </row>
    <row r="690" spans="1:4">
      <c r="A690" s="24"/>
      <c r="B690" s="24"/>
      <c r="C690" s="24"/>
      <c r="D690" s="24"/>
    </row>
    <row r="691" spans="1:4">
      <c r="A691" s="24"/>
      <c r="B691" s="24"/>
      <c r="C691" s="24"/>
      <c r="D691" s="24"/>
    </row>
    <row r="692" spans="1:4">
      <c r="A692" s="24"/>
      <c r="B692" s="24"/>
      <c r="C692" s="24"/>
      <c r="D692" s="24"/>
    </row>
    <row r="693" spans="1:4">
      <c r="A693" s="24"/>
      <c r="B693" s="24"/>
      <c r="C693" s="24"/>
      <c r="D693" s="24"/>
    </row>
    <row r="694" spans="1:4">
      <c r="A694" s="24"/>
      <c r="B694" s="24"/>
      <c r="C694" s="24"/>
      <c r="D694" s="24"/>
    </row>
    <row r="695" spans="1:4">
      <c r="A695" s="24"/>
      <c r="B695" s="24"/>
      <c r="C695" s="24"/>
      <c r="D695" s="24"/>
    </row>
    <row r="696" spans="1:4">
      <c r="A696" s="24"/>
      <c r="B696" s="24"/>
      <c r="C696" s="24"/>
      <c r="D696" s="24"/>
    </row>
    <row r="697" spans="1:4">
      <c r="A697" s="24"/>
      <c r="B697" s="24"/>
      <c r="C697" s="24"/>
      <c r="D697" s="24"/>
    </row>
    <row r="698" spans="1:4">
      <c r="A698" s="24"/>
      <c r="B698" s="24"/>
      <c r="C698" s="24"/>
      <c r="D698" s="24"/>
    </row>
    <row r="699" spans="1:4">
      <c r="A699" s="24"/>
      <c r="B699" s="24"/>
      <c r="C699" s="24"/>
      <c r="D699" s="24"/>
    </row>
    <row r="700" spans="1:4">
      <c r="A700" s="30" t="s">
        <v>77</v>
      </c>
      <c r="B700" s="24" t="s">
        <v>78</v>
      </c>
      <c r="C700" s="24"/>
      <c r="D700" s="24"/>
    </row>
    <row r="701" spans="1:4">
      <c r="A701" s="30" t="s">
        <v>79</v>
      </c>
      <c r="B701" s="24" t="s">
        <v>80</v>
      </c>
      <c r="C701" s="24"/>
      <c r="D701" s="24"/>
    </row>
    <row r="702" spans="1:4">
      <c r="A702" s="30" t="s">
        <v>81</v>
      </c>
      <c r="B702" s="24" t="s">
        <v>82</v>
      </c>
      <c r="C702" s="24"/>
      <c r="D702" s="24"/>
    </row>
    <row r="703" spans="1:4">
      <c r="A703" s="30" t="s">
        <v>21</v>
      </c>
      <c r="B703" s="24" t="s">
        <v>21</v>
      </c>
      <c r="C703" s="24"/>
      <c r="D703" s="24"/>
    </row>
    <row r="704" spans="1:4">
      <c r="A704" s="24"/>
      <c r="B704" s="24"/>
      <c r="C704" s="24"/>
      <c r="D704" s="24"/>
    </row>
    <row r="705" spans="1:4">
      <c r="A705" s="24"/>
      <c r="B705" s="24"/>
      <c r="C705" s="24"/>
      <c r="D705" s="24"/>
    </row>
    <row r="706" spans="1:4">
      <c r="A706" s="24"/>
      <c r="B706" s="24"/>
      <c r="C706" s="24"/>
      <c r="D706" s="24"/>
    </row>
    <row r="707" spans="1:4">
      <c r="A707" s="24"/>
      <c r="B707" s="24"/>
      <c r="C707" s="24"/>
      <c r="D707" s="24"/>
    </row>
    <row r="708" spans="1:4">
      <c r="A708" s="24"/>
      <c r="B708" s="24"/>
      <c r="C708" s="24"/>
      <c r="D708" s="24"/>
    </row>
    <row r="709" spans="1:4">
      <c r="A709" s="24"/>
      <c r="B709" s="24"/>
      <c r="C709" s="24"/>
      <c r="D709" s="24"/>
    </row>
    <row r="710" spans="1:4">
      <c r="A710" s="24"/>
      <c r="B710" s="24"/>
      <c r="C710" s="24"/>
      <c r="D710" s="24"/>
    </row>
    <row r="711" spans="1:4">
      <c r="A711" s="24"/>
      <c r="B711" s="24"/>
      <c r="C711" s="24"/>
      <c r="D711" s="24"/>
    </row>
    <row r="712" spans="1:4">
      <c r="A712" s="24"/>
      <c r="B712" s="24"/>
      <c r="C712" s="24"/>
      <c r="D712" s="24"/>
    </row>
    <row r="713" spans="1:4">
      <c r="A713" s="24"/>
      <c r="B713" s="24"/>
      <c r="C713" s="24"/>
      <c r="D713" s="24"/>
    </row>
    <row r="714" spans="1:4">
      <c r="A714" s="24"/>
      <c r="B714" s="24"/>
      <c r="C714" s="24"/>
      <c r="D714" s="24"/>
    </row>
    <row r="715" spans="1:4">
      <c r="A715" s="24" t="str">
        <f>IF('ENTER your residents names, etc'!B7=0,"",'ENTER your residents names, etc'!B7)</f>
        <v/>
      </c>
      <c r="B715" s="24"/>
      <c r="C715" s="24"/>
      <c r="D715" s="24"/>
    </row>
    <row r="716" spans="1:4">
      <c r="A716" s="24" t="str">
        <f>IF('ENTER your residents names, etc'!B8=0,"",'ENTER your residents names, etc'!B8)</f>
        <v/>
      </c>
      <c r="B716" s="24"/>
      <c r="C716" s="24"/>
      <c r="D716" s="24"/>
    </row>
    <row r="717" spans="1:4">
      <c r="A717" s="24" t="str">
        <f>IF('ENTER your residents names, etc'!B9=0,"",'ENTER your residents names, etc'!B9)</f>
        <v/>
      </c>
      <c r="B717" s="24"/>
      <c r="C717" s="24"/>
      <c r="D717" s="24"/>
    </row>
    <row r="718" spans="1:4">
      <c r="A718" s="24" t="str">
        <f>IF('ENTER your residents names, etc'!B10=0,"",'ENTER your residents names, etc'!B10)</f>
        <v/>
      </c>
      <c r="B718" s="24"/>
      <c r="C718" s="24"/>
      <c r="D718" s="24"/>
    </row>
    <row r="719" spans="1:4">
      <c r="A719" s="24" t="str">
        <f>IF('ENTER your residents names, etc'!B11=0,"",'ENTER your residents names, etc'!B11)</f>
        <v/>
      </c>
      <c r="B719" s="24"/>
      <c r="C719" s="24"/>
      <c r="D719" s="24"/>
    </row>
    <row r="720" spans="1:4">
      <c r="A720" s="24" t="str">
        <f>IF('ENTER your residents names, etc'!B12=0,"",'ENTER your residents names, etc'!B12)</f>
        <v/>
      </c>
      <c r="B720" s="24"/>
      <c r="C720" s="24"/>
      <c r="D720" s="24"/>
    </row>
    <row r="721" spans="1:4">
      <c r="A721" s="24" t="str">
        <f>IF('ENTER your residents names, etc'!B13=0,"",'ENTER your residents names, etc'!B13)</f>
        <v/>
      </c>
      <c r="B721" s="24"/>
      <c r="C721" s="24"/>
      <c r="D721" s="24"/>
    </row>
    <row r="722" spans="1:4">
      <c r="A722" s="24" t="str">
        <f>IF('ENTER your residents names, etc'!B14=0,"",'ENTER your residents names, etc'!B14)</f>
        <v/>
      </c>
      <c r="B722" s="24"/>
      <c r="C722" s="24"/>
      <c r="D722" s="24"/>
    </row>
    <row r="723" spans="1:4">
      <c r="A723" s="24" t="str">
        <f>IF('ENTER your residents names, etc'!B15=0,"",'ENTER your residents names, etc'!B15)</f>
        <v/>
      </c>
      <c r="B723" s="24"/>
      <c r="C723" s="24"/>
      <c r="D723" s="24"/>
    </row>
    <row r="724" spans="1:4">
      <c r="A724" s="24" t="str">
        <f>IF('ENTER your residents names, etc'!B16=0,"",'ENTER your residents names, etc'!B16)</f>
        <v/>
      </c>
      <c r="B724" s="24"/>
      <c r="C724" s="24"/>
      <c r="D724" s="24"/>
    </row>
    <row r="725" spans="1:4">
      <c r="A725" s="24" t="str">
        <f>IF('ENTER your residents names, etc'!B17=0,"",'ENTER your residents names, etc'!B17)</f>
        <v/>
      </c>
      <c r="B725" s="24"/>
      <c r="C725" s="24"/>
      <c r="D725" s="24"/>
    </row>
    <row r="726" spans="1:4">
      <c r="A726" s="24" t="str">
        <f>IF('ENTER your residents names, etc'!B18=0,"",'ENTER your residents names, etc'!B18)</f>
        <v/>
      </c>
      <c r="B726" s="24"/>
      <c r="C726" s="24"/>
      <c r="D726" s="24"/>
    </row>
    <row r="727" spans="1:4">
      <c r="A727" s="24" t="str">
        <f>IF('ENTER your residents names, etc'!B19=0,"",'ENTER your residents names, etc'!B19)</f>
        <v/>
      </c>
      <c r="B727" s="24"/>
      <c r="C727" s="24"/>
      <c r="D727" s="24"/>
    </row>
    <row r="728" spans="1:4">
      <c r="A728" s="24" t="str">
        <f>IF('ENTER your residents names, etc'!B20=0,"",'ENTER your residents names, etc'!B20)</f>
        <v/>
      </c>
      <c r="B728" s="24"/>
      <c r="C728" s="24"/>
      <c r="D728" s="24"/>
    </row>
    <row r="729" spans="1:4">
      <c r="A729" s="24" t="str">
        <f>IF('ENTER your residents names, etc'!B21=0,"",'ENTER your residents names, etc'!B21)</f>
        <v/>
      </c>
      <c r="B729" s="24"/>
      <c r="C729" s="24"/>
      <c r="D729" s="24"/>
    </row>
    <row r="730" spans="1:4">
      <c r="A730" s="24" t="str">
        <f>IF('ENTER your residents names, etc'!B22=0,"",'ENTER your residents names, etc'!B22)</f>
        <v/>
      </c>
      <c r="B730" s="24"/>
      <c r="C730" s="24"/>
      <c r="D730" s="24"/>
    </row>
    <row r="731" spans="1:4">
      <c r="A731" s="24" t="str">
        <f>IF('ENTER your residents names, etc'!B23=0,"",'ENTER your residents names, etc'!B23)</f>
        <v/>
      </c>
      <c r="B731" s="24"/>
      <c r="C731" s="24"/>
      <c r="D731" s="24"/>
    </row>
    <row r="732" spans="1:4">
      <c r="A732" s="24" t="str">
        <f>IF('ENTER your residents names, etc'!B24=0,"",'ENTER your residents names, etc'!B24)</f>
        <v/>
      </c>
      <c r="B732" s="24"/>
      <c r="C732" s="24"/>
      <c r="D732" s="24"/>
    </row>
    <row r="733" spans="1:4">
      <c r="A733" s="24" t="str">
        <f>IF('ENTER your residents names, etc'!B25=0,"",'ENTER your residents names, etc'!B25)</f>
        <v/>
      </c>
      <c r="B733" s="24"/>
      <c r="C733" s="24"/>
      <c r="D733" s="24"/>
    </row>
    <row r="734" spans="1:4">
      <c r="A734" s="24" t="str">
        <f>IF('ENTER your residents names, etc'!B26=0,"",'ENTER your residents names, etc'!B26)</f>
        <v/>
      </c>
      <c r="B734" s="24"/>
      <c r="C734" s="24"/>
      <c r="D734" s="24"/>
    </row>
    <row r="735" spans="1:4">
      <c r="A735" s="24" t="str">
        <f>IF('ENTER your residents names, etc'!B27=0,"",'ENTER your residents names, etc'!B27)</f>
        <v/>
      </c>
      <c r="B735" s="24"/>
      <c r="C735" s="24"/>
      <c r="D735" s="24"/>
    </row>
    <row r="736" spans="1:4">
      <c r="A736" s="24" t="str">
        <f>IF('ENTER your residents names, etc'!B28=0,"",'ENTER your residents names, etc'!B28)</f>
        <v/>
      </c>
      <c r="B736" s="24"/>
      <c r="C736" s="24"/>
      <c r="D736" s="24"/>
    </row>
    <row r="737" spans="1:4">
      <c r="A737" s="24" t="str">
        <f>IF('ENTER your residents names, etc'!B29=0,"",'ENTER your residents names, etc'!B29)</f>
        <v/>
      </c>
      <c r="B737" s="24"/>
      <c r="C737" s="24"/>
      <c r="D737" s="24"/>
    </row>
    <row r="738" spans="1:4">
      <c r="A738" s="24" t="str">
        <f>IF('ENTER your residents names, etc'!B30=0,"",'ENTER your residents names, etc'!B30)</f>
        <v/>
      </c>
      <c r="B738" s="24"/>
      <c r="C738" s="24"/>
      <c r="D738" s="24"/>
    </row>
    <row r="739" spans="1:4">
      <c r="A739" s="24" t="str">
        <f>IF('ENTER your residents names, etc'!B31=0,"",'ENTER your residents names, etc'!B31)</f>
        <v/>
      </c>
      <c r="B739" s="24"/>
      <c r="C739" s="24"/>
      <c r="D739" s="24"/>
    </row>
    <row r="740" spans="1:4">
      <c r="A740" s="24" t="str">
        <f>IF('ENTER your residents names, etc'!B32=0,"",'ENTER your residents names, etc'!B32)</f>
        <v/>
      </c>
      <c r="B740" s="24"/>
      <c r="C740" s="24"/>
      <c r="D740" s="24"/>
    </row>
    <row r="741" spans="1:4">
      <c r="A741" s="24" t="str">
        <f>IF('ENTER your residents names, etc'!B33=0,"",'ENTER your residents names, etc'!B33)</f>
        <v/>
      </c>
      <c r="B741" s="24"/>
      <c r="C741" s="24"/>
      <c r="D741" s="24"/>
    </row>
    <row r="742" spans="1:4">
      <c r="A742" s="24" t="str">
        <f>IF('ENTER your residents names, etc'!B34=0,"",'ENTER your residents names, etc'!B34)</f>
        <v/>
      </c>
      <c r="B742" s="24"/>
      <c r="C742" s="24"/>
      <c r="D742" s="24"/>
    </row>
    <row r="743" spans="1:4">
      <c r="A743" s="24" t="str">
        <f>IF('ENTER your residents names, etc'!B35=0,"",'ENTER your residents names, etc'!B35)</f>
        <v/>
      </c>
      <c r="B743" s="24"/>
      <c r="C743" s="24"/>
      <c r="D743" s="24"/>
    </row>
    <row r="744" spans="1:4">
      <c r="A744" s="24" t="str">
        <f>IF('ENTER your residents names, etc'!B36=0,"",'ENTER your residents names, etc'!B36)</f>
        <v/>
      </c>
      <c r="B744" s="24"/>
      <c r="C744" s="24"/>
      <c r="D744" s="24"/>
    </row>
    <row r="745" spans="1:4">
      <c r="A745" s="24" t="str">
        <f>IF('ENTER your residents names, etc'!B37=0,"",'ENTER your residents names, etc'!B37)</f>
        <v/>
      </c>
      <c r="B745" s="24"/>
      <c r="C745" s="24"/>
      <c r="D745" s="24"/>
    </row>
    <row r="746" spans="1:4">
      <c r="A746" s="24" t="str">
        <f>IF('ENTER your residents names, etc'!B38=0,"",'ENTER your residents names, etc'!B38)</f>
        <v/>
      </c>
      <c r="B746" s="24"/>
      <c r="C746" s="24"/>
      <c r="D746" s="24"/>
    </row>
    <row r="747" spans="1:4">
      <c r="A747" s="24" t="str">
        <f>IF('ENTER your residents names, etc'!B39=0,"",'ENTER your residents names, etc'!B39)</f>
        <v/>
      </c>
      <c r="B747" s="24"/>
      <c r="C747" s="24"/>
      <c r="D747" s="24"/>
    </row>
    <row r="748" spans="1:4">
      <c r="A748" s="24" t="str">
        <f>IF('ENTER your residents names, etc'!B40=0,"",'ENTER your residents names, etc'!B40)</f>
        <v/>
      </c>
      <c r="B748" s="24"/>
      <c r="C748" s="24"/>
      <c r="D748" s="24"/>
    </row>
    <row r="749" spans="1:4">
      <c r="A749" s="24" t="str">
        <f>IF('ENTER your residents names, etc'!B41=0,"",'ENTER your residents names, etc'!B41)</f>
        <v/>
      </c>
      <c r="B749" s="24"/>
      <c r="C749" s="24"/>
      <c r="D749" s="24"/>
    </row>
    <row r="750" spans="1:4">
      <c r="A750" s="24" t="str">
        <f>IF('ENTER your residents names, etc'!B42=0,"",'ENTER your residents names, etc'!B42)</f>
        <v/>
      </c>
      <c r="B750" s="24"/>
      <c r="C750" s="24"/>
      <c r="D750" s="24"/>
    </row>
    <row r="751" spans="1:4">
      <c r="A751" s="24" t="str">
        <f>IF('ENTER your residents names, etc'!B43=0,"",'ENTER your residents names, etc'!B43)</f>
        <v/>
      </c>
      <c r="B751" s="24"/>
      <c r="C751" s="24"/>
      <c r="D751" s="24"/>
    </row>
    <row r="752" spans="1:4">
      <c r="A752" s="24" t="str">
        <f>IF('ENTER your residents names, etc'!B44=0,"",'ENTER your residents names, etc'!B44)</f>
        <v/>
      </c>
      <c r="B752" s="24"/>
      <c r="C752" s="24"/>
      <c r="D752" s="24"/>
    </row>
    <row r="753" spans="1:4">
      <c r="A753" s="24" t="str">
        <f>IF('ENTER your residents names, etc'!B45=0,"",'ENTER your residents names, etc'!B45)</f>
        <v/>
      </c>
      <c r="B753" s="24"/>
      <c r="C753" s="24"/>
      <c r="D753" s="24"/>
    </row>
    <row r="754" spans="1:4">
      <c r="A754" s="24" t="str">
        <f>IF('ENTER your residents names, etc'!B46=0,"",'ENTER your residents names, etc'!B46)</f>
        <v/>
      </c>
      <c r="B754" s="24"/>
      <c r="C754" s="24"/>
      <c r="D754" s="24"/>
    </row>
    <row r="755" spans="1:4">
      <c r="A755" s="24" t="str">
        <f>IF('ENTER your residents names, etc'!B47=0,"",'ENTER your residents names, etc'!B47)</f>
        <v/>
      </c>
      <c r="B755" s="24"/>
      <c r="C755" s="24"/>
      <c r="D755" s="24"/>
    </row>
    <row r="756" spans="1:4">
      <c r="A756" s="24" t="str">
        <f>IF('ENTER your residents names, etc'!B48=0,"",'ENTER your residents names, etc'!B48)</f>
        <v/>
      </c>
      <c r="B756" s="24"/>
      <c r="C756" s="24"/>
      <c r="D756" s="24"/>
    </row>
    <row r="757" spans="1:4">
      <c r="A757" s="24" t="str">
        <f>IF('ENTER your residents names, etc'!B49=0,"",'ENTER your residents names, etc'!B49)</f>
        <v/>
      </c>
      <c r="B757" s="24"/>
      <c r="C757" s="24"/>
      <c r="D757" s="24"/>
    </row>
    <row r="758" spans="1:4">
      <c r="A758" s="24" t="str">
        <f>IF('ENTER your residents names, etc'!B50=0,"",'ENTER your residents names, etc'!B50)</f>
        <v/>
      </c>
      <c r="B758" s="24"/>
      <c r="C758" s="24"/>
      <c r="D758" s="24"/>
    </row>
    <row r="759" spans="1:4">
      <c r="A759" s="24" t="str">
        <f>IF('ENTER your residents names, etc'!B51=0,"",'ENTER your residents names, etc'!B51)</f>
        <v/>
      </c>
      <c r="B759" s="24"/>
      <c r="C759" s="24"/>
      <c r="D759" s="24"/>
    </row>
    <row r="760" spans="1:4">
      <c r="A760" s="24" t="str">
        <f>IF('ENTER your residents names, etc'!B52=0,"",'ENTER your residents names, etc'!B52)</f>
        <v/>
      </c>
      <c r="B760" s="24"/>
      <c r="C760" s="24"/>
      <c r="D760" s="24"/>
    </row>
    <row r="761" spans="1:4">
      <c r="A761" s="24" t="str">
        <f>IF('ENTER your residents names, etc'!B53=0,"",'ENTER your residents names, etc'!B53)</f>
        <v/>
      </c>
      <c r="B761" s="24"/>
      <c r="C761" s="24"/>
      <c r="D761" s="24"/>
    </row>
    <row r="762" spans="1:4">
      <c r="A762" s="24" t="str">
        <f>IF('ENTER your residents names, etc'!B54=0,"",'ENTER your residents names, etc'!B54)</f>
        <v/>
      </c>
      <c r="B762" s="24"/>
      <c r="C762" s="24"/>
      <c r="D762" s="24"/>
    </row>
    <row r="763" spans="1:4">
      <c r="A763" s="24" t="str">
        <f>IF('ENTER your residents names, etc'!B55=0,"",'ENTER your residents names, etc'!B55)</f>
        <v/>
      </c>
      <c r="B763" s="24"/>
      <c r="C763" s="24"/>
      <c r="D763" s="24"/>
    </row>
    <row r="764" spans="1:4">
      <c r="A764" s="24" t="str">
        <f>IF('ENTER your residents names, etc'!B56=0,"",'ENTER your residents names, etc'!B56)</f>
        <v/>
      </c>
      <c r="B764" s="24"/>
      <c r="C764" s="24"/>
      <c r="D764" s="24"/>
    </row>
    <row r="765" spans="1:4">
      <c r="A765" s="24" t="str">
        <f>IF('ENTER your residents names, etc'!B57=0,"",'ENTER your residents names, etc'!B57)</f>
        <v/>
      </c>
      <c r="B765" s="24"/>
      <c r="C765" s="24"/>
      <c r="D765" s="24"/>
    </row>
    <row r="766" spans="1:4">
      <c r="A766" s="24" t="str">
        <f>IF('ENTER your residents names, etc'!B58=0,"",'ENTER your residents names, etc'!B58)</f>
        <v/>
      </c>
      <c r="B766" s="24"/>
      <c r="C766" s="24"/>
      <c r="D766" s="24"/>
    </row>
    <row r="767" spans="1:4">
      <c r="A767" s="24" t="str">
        <f>IF('ENTER your residents names, etc'!B59=0,"",'ENTER your residents names, etc'!B59)</f>
        <v/>
      </c>
      <c r="B767" s="24"/>
      <c r="C767" s="24"/>
      <c r="D767" s="24"/>
    </row>
    <row r="768" spans="1:4">
      <c r="A768" s="24" t="str">
        <f>IF('ENTER your residents names, etc'!B60=0,"",'ENTER your residents names, etc'!B60)</f>
        <v/>
      </c>
      <c r="B768" s="24"/>
      <c r="C768" s="24"/>
      <c r="D768" s="24"/>
    </row>
    <row r="769" spans="1:4">
      <c r="A769" s="24" t="str">
        <f>IF('ENTER your residents names, etc'!B61=0,"",'ENTER your residents names, etc'!B61)</f>
        <v/>
      </c>
      <c r="B769" s="24"/>
      <c r="C769" s="24"/>
      <c r="D769" s="24"/>
    </row>
    <row r="770" spans="1:4">
      <c r="A770" s="24" t="str">
        <f>IF('ENTER your residents names, etc'!B62=0,"",'ENTER your residents names, etc'!B62)</f>
        <v/>
      </c>
      <c r="B770" s="24"/>
      <c r="C770" s="24"/>
      <c r="D770" s="24"/>
    </row>
    <row r="771" spans="1:4">
      <c r="A771" s="24" t="str">
        <f>IF('ENTER your residents names, etc'!B63=0,"",'ENTER your residents names, etc'!B63)</f>
        <v/>
      </c>
      <c r="B771" s="24"/>
      <c r="C771" s="24"/>
      <c r="D771" s="24"/>
    </row>
    <row r="772" spans="1:4">
      <c r="A772" s="24" t="str">
        <f>IF('ENTER your residents names, etc'!B64=0,"",'ENTER your residents names, etc'!B64)</f>
        <v/>
      </c>
      <c r="B772" s="24"/>
      <c r="C772" s="24"/>
      <c r="D772" s="24"/>
    </row>
    <row r="773" spans="1:4">
      <c r="A773" s="24" t="str">
        <f>IF('ENTER your residents names, etc'!B65=0,"",'ENTER your residents names, etc'!B65)</f>
        <v/>
      </c>
      <c r="B773" s="24"/>
      <c r="C773" s="24"/>
      <c r="D773" s="24"/>
    </row>
    <row r="774" spans="1:4">
      <c r="A774" s="24" t="str">
        <f>IF('ENTER your residents names, etc'!B66=0,"",'ENTER your residents names, etc'!B66)</f>
        <v/>
      </c>
      <c r="B774" s="24"/>
      <c r="C774" s="24"/>
      <c r="D774" s="24"/>
    </row>
    <row r="775" spans="1:4">
      <c r="A775" s="24" t="str">
        <f>IF('ENTER your residents names, etc'!B67=0,"",'ENTER your residents names, etc'!B67)</f>
        <v/>
      </c>
      <c r="B775" s="24"/>
      <c r="C775" s="24"/>
      <c r="D775" s="24"/>
    </row>
    <row r="776" spans="1:4">
      <c r="A776" s="24" t="str">
        <f>IF('ENTER your residents names, etc'!B68=0,"",'ENTER your residents names, etc'!B68)</f>
        <v/>
      </c>
      <c r="B776" s="24"/>
      <c r="C776" s="24"/>
      <c r="D776" s="24"/>
    </row>
    <row r="777" spans="1:4">
      <c r="A777" s="24" t="str">
        <f>IF('ENTER your residents names, etc'!B69=0,"",'ENTER your residents names, etc'!B69)</f>
        <v/>
      </c>
      <c r="B777" s="24"/>
      <c r="C777" s="24"/>
      <c r="D777" s="24"/>
    </row>
    <row r="778" spans="1:4">
      <c r="A778" s="24" t="str">
        <f>IF('ENTER your residents names, etc'!B70=0,"",'ENTER your residents names, etc'!B70)</f>
        <v/>
      </c>
      <c r="B778" s="24"/>
      <c r="C778" s="24"/>
      <c r="D778" s="24"/>
    </row>
    <row r="779" spans="1:4">
      <c r="A779" s="24" t="str">
        <f>IF('ENTER your residents names, etc'!B71=0,"",'ENTER your residents names, etc'!B71)</f>
        <v/>
      </c>
      <c r="B779" s="24"/>
      <c r="C779" s="24"/>
      <c r="D779" s="24"/>
    </row>
    <row r="780" spans="1:4">
      <c r="A780" s="24" t="str">
        <f>IF('ENTER your residents names, etc'!B72=0,"",'ENTER your residents names, etc'!B72)</f>
        <v/>
      </c>
      <c r="B780" s="24"/>
      <c r="C780" s="24"/>
      <c r="D780" s="24"/>
    </row>
    <row r="781" spans="1:4">
      <c r="A781" s="24" t="str">
        <f>IF('ENTER your residents names, etc'!B73=0,"",'ENTER your residents names, etc'!B73)</f>
        <v/>
      </c>
      <c r="B781" s="24"/>
      <c r="C781" s="24"/>
      <c r="D781" s="24"/>
    </row>
    <row r="782" spans="1:4">
      <c r="A782" s="24" t="str">
        <f>IF('ENTER your residents names, etc'!B74=0,"",'ENTER your residents names, etc'!B74)</f>
        <v/>
      </c>
      <c r="B782" s="24"/>
      <c r="C782" s="24"/>
      <c r="D782" s="24"/>
    </row>
    <row r="783" spans="1:4">
      <c r="A783" s="24" t="str">
        <f>IF('ENTER your residents names, etc'!B75=0,"",'ENTER your residents names, etc'!B75)</f>
        <v/>
      </c>
      <c r="B783" s="24"/>
      <c r="C783" s="24"/>
      <c r="D783" s="24"/>
    </row>
    <row r="784" spans="1:4">
      <c r="A784" s="24" t="str">
        <f>IF('ENTER your residents names, etc'!B76=0,"",'ENTER your residents names, etc'!B76)</f>
        <v/>
      </c>
      <c r="B784" s="24"/>
      <c r="C784" s="24"/>
      <c r="D784" s="24"/>
    </row>
    <row r="785" spans="1:4">
      <c r="A785" s="24" t="str">
        <f>IF('ENTER your residents names, etc'!B77=0,"",'ENTER your residents names, etc'!B77)</f>
        <v/>
      </c>
      <c r="B785" s="24"/>
      <c r="C785" s="24"/>
      <c r="D785" s="24"/>
    </row>
    <row r="786" spans="1:4">
      <c r="A786" s="24" t="str">
        <f>IF('ENTER your residents names, etc'!B78=0,"",'ENTER your residents names, etc'!B78)</f>
        <v/>
      </c>
      <c r="B786" s="24"/>
      <c r="C786" s="24"/>
      <c r="D786" s="24"/>
    </row>
    <row r="787" spans="1:4">
      <c r="A787" s="24" t="str">
        <f>IF('ENTER your residents names, etc'!B79=0,"",'ENTER your residents names, etc'!B79)</f>
        <v/>
      </c>
      <c r="B787" s="24"/>
      <c r="C787" s="24"/>
      <c r="D787" s="24"/>
    </row>
    <row r="788" spans="1:4">
      <c r="A788" s="24" t="str">
        <f>IF('ENTER your residents names, etc'!B80=0,"",'ENTER your residents names, etc'!B80)</f>
        <v/>
      </c>
      <c r="B788" s="24"/>
      <c r="C788" s="24"/>
      <c r="D788" s="24"/>
    </row>
    <row r="789" spans="1:4">
      <c r="A789" s="24" t="str">
        <f>IF('ENTER your residents names, etc'!B81=0,"",'ENTER your residents names, etc'!B81)</f>
        <v/>
      </c>
      <c r="B789" s="24"/>
      <c r="C789" s="24"/>
      <c r="D789" s="24"/>
    </row>
    <row r="790" spans="1:4">
      <c r="A790" s="24" t="str">
        <f>IF('ENTER your residents names, etc'!B82=0,"",'ENTER your residents names, etc'!B82)</f>
        <v/>
      </c>
      <c r="B790" s="24"/>
      <c r="C790" s="24"/>
      <c r="D790" s="24"/>
    </row>
    <row r="791" spans="1:4">
      <c r="A791" s="24" t="str">
        <f>IF('ENTER your residents names, etc'!B83=0,"",'ENTER your residents names, etc'!B83)</f>
        <v/>
      </c>
      <c r="B791" s="24"/>
      <c r="C791" s="24"/>
      <c r="D791" s="24"/>
    </row>
    <row r="792" spans="1:4">
      <c r="A792" s="24" t="str">
        <f>IF('ENTER your residents names, etc'!B84=0,"",'ENTER your residents names, etc'!B84)</f>
        <v/>
      </c>
      <c r="B792" s="24"/>
      <c r="C792" s="24"/>
      <c r="D792" s="24"/>
    </row>
    <row r="793" spans="1:4">
      <c r="A793" s="24" t="str">
        <f>IF('ENTER your residents names, etc'!B85=0,"",'ENTER your residents names, etc'!B85)</f>
        <v/>
      </c>
      <c r="B793" s="24"/>
      <c r="C793" s="24"/>
      <c r="D793" s="24"/>
    </row>
    <row r="794" spans="1:4">
      <c r="A794" s="24" t="str">
        <f>IF('ENTER your residents names, etc'!B86=0,"",'ENTER your residents names, etc'!B86)</f>
        <v/>
      </c>
      <c r="B794" s="24"/>
      <c r="C794" s="24"/>
      <c r="D794" s="24"/>
    </row>
    <row r="795" spans="1:4">
      <c r="A795" s="24" t="str">
        <f>IF('ENTER your residents names, etc'!B87=0,"",'ENTER your residents names, etc'!B87)</f>
        <v/>
      </c>
      <c r="B795" s="24"/>
      <c r="C795" s="24"/>
      <c r="D795" s="24"/>
    </row>
    <row r="796" spans="1:4">
      <c r="A796" s="24" t="str">
        <f>IF('ENTER your residents names, etc'!B88=0,"",'ENTER your residents names, etc'!B88)</f>
        <v/>
      </c>
      <c r="B796" s="24"/>
      <c r="C796" s="24"/>
      <c r="D796" s="24"/>
    </row>
    <row r="797" spans="1:4">
      <c r="A797" s="24" t="str">
        <f>IF('ENTER your residents names, etc'!B89=0,"",'ENTER your residents names, etc'!B89)</f>
        <v/>
      </c>
      <c r="B797" s="24"/>
      <c r="C797" s="24"/>
      <c r="D797" s="24"/>
    </row>
    <row r="798" spans="1:4">
      <c r="A798" s="24" t="str">
        <f>IF('ENTER your residents names, etc'!B90=0,"",'ENTER your residents names, etc'!B90)</f>
        <v/>
      </c>
      <c r="B798" s="24"/>
      <c r="C798" s="24"/>
      <c r="D798" s="24"/>
    </row>
    <row r="799" spans="1:4">
      <c r="A799" s="24" t="str">
        <f>IF('ENTER your residents names, etc'!B91=0,"",'ENTER your residents names, etc'!B91)</f>
        <v/>
      </c>
      <c r="B799" s="24"/>
      <c r="C799" s="24"/>
      <c r="D799" s="24"/>
    </row>
    <row r="800" spans="1:4">
      <c r="A800" s="24" t="str">
        <f>IF('ENTER your residents names, etc'!B92=0,"",'ENTER your residents names, etc'!B92)</f>
        <v/>
      </c>
      <c r="B800" s="24"/>
      <c r="C800" s="24"/>
      <c r="D800" s="24"/>
    </row>
    <row r="801" spans="1:4">
      <c r="A801" s="24" t="str">
        <f>IF('ENTER your residents names, etc'!B93=0,"",'ENTER your residents names, etc'!B93)</f>
        <v/>
      </c>
      <c r="B801" s="24"/>
      <c r="C801" s="24"/>
      <c r="D801" s="24"/>
    </row>
    <row r="802" spans="1:4">
      <c r="A802" s="24" t="str">
        <f>IF('ENTER your residents names, etc'!B94=0,"",'ENTER your residents names, etc'!B94)</f>
        <v/>
      </c>
      <c r="B802" s="24"/>
      <c r="C802" s="24"/>
      <c r="D802" s="24"/>
    </row>
    <row r="803" spans="1:4">
      <c r="A803" s="24" t="str">
        <f>IF('ENTER your residents names, etc'!B95=0,"",'ENTER your residents names, etc'!B95)</f>
        <v/>
      </c>
      <c r="B803" s="24"/>
      <c r="C803" s="24"/>
      <c r="D803" s="24"/>
    </row>
    <row r="804" spans="1:4">
      <c r="A804" s="24" t="str">
        <f>IF('ENTER your residents names, etc'!B96=0,"",'ENTER your residents names, etc'!B96)</f>
        <v/>
      </c>
      <c r="B804" s="24"/>
      <c r="C804" s="24"/>
      <c r="D804" s="24"/>
    </row>
    <row r="805" spans="1:4">
      <c r="A805" s="24" t="str">
        <f>IF('ENTER your residents names, etc'!B97=0,"",'ENTER your residents names, etc'!B97)</f>
        <v/>
      </c>
      <c r="B805" s="24"/>
      <c r="C805" s="24"/>
      <c r="D805" s="24"/>
    </row>
    <row r="806" spans="1:4">
      <c r="A806" s="24" t="str">
        <f>IF('ENTER your residents names, etc'!B98=0,"",'ENTER your residents names, etc'!B98)</f>
        <v/>
      </c>
      <c r="B806" s="24"/>
      <c r="C806" s="24"/>
      <c r="D806" s="24"/>
    </row>
    <row r="807" spans="1:4">
      <c r="A807" s="24" t="str">
        <f>IF('ENTER your residents names, etc'!B99=0,"",'ENTER your residents names, etc'!B99)</f>
        <v/>
      </c>
      <c r="B807" s="24"/>
      <c r="C807" s="24"/>
      <c r="D807" s="24"/>
    </row>
    <row r="808" spans="1:4">
      <c r="A808" s="24" t="str">
        <f>IF('ENTER your residents names, etc'!B100=0,"",'ENTER your residents names, etc'!B100)</f>
        <v/>
      </c>
      <c r="B808" s="24"/>
      <c r="C808" s="24"/>
      <c r="D808" s="24"/>
    </row>
    <row r="809" spans="1:4">
      <c r="A809" s="24" t="str">
        <f>IF('ENTER your residents names, etc'!B101=0,"",'ENTER your residents names, etc'!B101)</f>
        <v/>
      </c>
      <c r="B809" s="24"/>
      <c r="C809" s="24"/>
      <c r="D809" s="24"/>
    </row>
    <row r="810" spans="1:4">
      <c r="A810" s="24" t="str">
        <f>IF('ENTER your residents names, etc'!B102=0,"",'ENTER your residents names, etc'!B102)</f>
        <v/>
      </c>
      <c r="B810" s="24"/>
      <c r="C810" s="24"/>
      <c r="D810" s="24"/>
    </row>
    <row r="811" spans="1:4">
      <c r="A811" s="24" t="str">
        <f>IF('ENTER your residents names, etc'!B103=0,"",'ENTER your residents names, etc'!B103)</f>
        <v/>
      </c>
      <c r="B811" s="24"/>
      <c r="C811" s="24"/>
      <c r="D811" s="24"/>
    </row>
    <row r="812" spans="1:4">
      <c r="A812" s="24" t="str">
        <f>IF('ENTER your residents names, etc'!B104=0,"",'ENTER your residents names, etc'!B104)</f>
        <v/>
      </c>
      <c r="B812" s="24"/>
      <c r="C812" s="24"/>
      <c r="D812" s="24"/>
    </row>
    <row r="813" spans="1:4">
      <c r="A813" s="24" t="str">
        <f>IF('ENTER your residents names, etc'!B105=0,"",'ENTER your residents names, etc'!B105)</f>
        <v/>
      </c>
      <c r="B813" s="24"/>
      <c r="C813" s="24"/>
      <c r="D813" s="24"/>
    </row>
    <row r="814" spans="1:4">
      <c r="A814" s="24" t="str">
        <f>IF('ENTER your residents names, etc'!B106=0,"",'ENTER your residents names, etc'!B106)</f>
        <v/>
      </c>
      <c r="B814" s="24"/>
      <c r="C814" s="24"/>
      <c r="D814" s="24"/>
    </row>
    <row r="815" spans="1:4">
      <c r="A815" s="24" t="str">
        <f>IF('ENTER your residents names, etc'!B107=0,"",'ENTER your residents names, etc'!B107)</f>
        <v/>
      </c>
      <c r="B815" s="24"/>
      <c r="C815" s="24"/>
      <c r="D815" s="24"/>
    </row>
    <row r="816" spans="1:4">
      <c r="A816" s="24" t="str">
        <f>IF('ENTER your residents names, etc'!B108=0,"",'ENTER your residents names, etc'!B108)</f>
        <v/>
      </c>
      <c r="B816" s="24"/>
      <c r="C816" s="24"/>
      <c r="D816" s="24"/>
    </row>
    <row r="817" spans="1:4">
      <c r="A817" s="24" t="str">
        <f>IF('ENTER your residents names, etc'!B109=0,"",'ENTER your residents names, etc'!B109)</f>
        <v/>
      </c>
      <c r="B817" s="24"/>
      <c r="C817" s="24"/>
      <c r="D817" s="24"/>
    </row>
    <row r="818" spans="1:4">
      <c r="A818" s="24" t="str">
        <f>IF('ENTER your residents names, etc'!B110=0,"",'ENTER your residents names, etc'!B110)</f>
        <v/>
      </c>
      <c r="B818" s="24"/>
      <c r="C818" s="24"/>
      <c r="D818" s="24"/>
    </row>
    <row r="819" spans="1:4">
      <c r="A819" s="24" t="str">
        <f>IF('ENTER your residents names, etc'!B111=0,"",'ENTER your residents names, etc'!B111)</f>
        <v/>
      </c>
      <c r="B819" s="24"/>
      <c r="C819" s="24"/>
      <c r="D819" s="24"/>
    </row>
    <row r="820" spans="1:4">
      <c r="A820" s="24" t="str">
        <f>IF('ENTER your residents names, etc'!B112=0,"",'ENTER your residents names, etc'!B112)</f>
        <v/>
      </c>
      <c r="B820" s="24"/>
      <c r="C820" s="24"/>
      <c r="D820" s="24"/>
    </row>
    <row r="821" spans="1:4">
      <c r="A821" s="24" t="str">
        <f>IF('ENTER your residents names, etc'!B113=0,"",'ENTER your residents names, etc'!B113)</f>
        <v/>
      </c>
      <c r="B821" s="24"/>
      <c r="C821" s="24"/>
      <c r="D821" s="24"/>
    </row>
    <row r="822" spans="1:4">
      <c r="A822" s="24" t="str">
        <f>IF('ENTER your residents names, etc'!B114=0,"",'ENTER your residents names, etc'!B114)</f>
        <v/>
      </c>
      <c r="B822" s="24"/>
      <c r="C822" s="24"/>
      <c r="D822" s="24"/>
    </row>
    <row r="823" spans="1:4">
      <c r="A823" s="24" t="str">
        <f>IF('ENTER your residents names, etc'!B115=0,"",'ENTER your residents names, etc'!B115)</f>
        <v/>
      </c>
      <c r="B823" s="24"/>
      <c r="C823" s="24"/>
      <c r="D823" s="24"/>
    </row>
    <row r="824" spans="1:4">
      <c r="A824" s="24" t="str">
        <f>IF('ENTER your residents names, etc'!B116=0,"",'ENTER your residents names, etc'!B116)</f>
        <v/>
      </c>
      <c r="B824" s="24"/>
      <c r="C824" s="24"/>
      <c r="D824" s="24"/>
    </row>
    <row r="825" spans="1:4">
      <c r="A825" s="24" t="str">
        <f>IF('ENTER your residents names, etc'!B117=0,"",'ENTER your residents names, etc'!B117)</f>
        <v/>
      </c>
      <c r="B825" s="24"/>
      <c r="C825" s="24"/>
      <c r="D825" s="24"/>
    </row>
    <row r="826" spans="1:4">
      <c r="A826" s="24" t="str">
        <f>IF('ENTER your residents names, etc'!B118=0,"",'ENTER your residents names, etc'!B118)</f>
        <v/>
      </c>
      <c r="B826" s="24"/>
      <c r="C826" s="24"/>
      <c r="D826" s="24"/>
    </row>
    <row r="827" spans="1:4">
      <c r="A827" s="24" t="str">
        <f>IF('ENTER your residents names, etc'!B119=0,"",'ENTER your residents names, etc'!B119)</f>
        <v/>
      </c>
      <c r="B827" s="24"/>
      <c r="C827" s="24"/>
      <c r="D827" s="24"/>
    </row>
    <row r="828" spans="1:4">
      <c r="A828" s="24" t="str">
        <f>IF('ENTER your residents names, etc'!B120=0,"",'ENTER your residents names, etc'!B120)</f>
        <v/>
      </c>
      <c r="B828" s="24"/>
      <c r="C828" s="24"/>
      <c r="D828" s="24"/>
    </row>
    <row r="829" spans="1:4">
      <c r="A829" s="24" t="str">
        <f>IF('ENTER your residents names, etc'!B121=0,"",'ENTER your residents names, etc'!B121)</f>
        <v/>
      </c>
      <c r="B829" s="24"/>
      <c r="C829" s="24"/>
      <c r="D829" s="24"/>
    </row>
    <row r="830" spans="1:4">
      <c r="A830" s="24" t="str">
        <f>IF('ENTER your residents names, etc'!B122=0,"",'ENTER your residents names, etc'!B122)</f>
        <v/>
      </c>
      <c r="B830" s="24"/>
      <c r="C830" s="24"/>
      <c r="D830" s="24"/>
    </row>
    <row r="831" spans="1:4">
      <c r="A831" s="24" t="str">
        <f>IF('ENTER your residents names, etc'!B123=0,"",'ENTER your residents names, etc'!B123)</f>
        <v/>
      </c>
      <c r="B831" s="24"/>
      <c r="C831" s="24"/>
      <c r="D831" s="24"/>
    </row>
    <row r="832" spans="1:4">
      <c r="A832" s="24" t="str">
        <f>IF('ENTER your residents names, etc'!B124=0,"",'ENTER your residents names, etc'!B124)</f>
        <v/>
      </c>
      <c r="B832" s="24"/>
      <c r="C832" s="24"/>
      <c r="D832" s="24"/>
    </row>
    <row r="833" spans="1:4">
      <c r="A833" s="24" t="str">
        <f>IF('ENTER your residents names, etc'!B125=0,"",'ENTER your residents names, etc'!B125)</f>
        <v/>
      </c>
      <c r="B833" s="24"/>
      <c r="C833" s="24"/>
      <c r="D833" s="24"/>
    </row>
    <row r="834" spans="1:4">
      <c r="A834" s="24" t="str">
        <f>IF('ENTER your residents names, etc'!B126=0,"",'ENTER your residents names, etc'!B126)</f>
        <v/>
      </c>
      <c r="B834" s="24"/>
      <c r="C834" s="24"/>
      <c r="D834" s="24"/>
    </row>
    <row r="835" spans="1:4">
      <c r="A835" s="24" t="str">
        <f>IF('ENTER your residents names, etc'!B127=0,"",'ENTER your residents names, etc'!B127)</f>
        <v/>
      </c>
      <c r="B835" s="24"/>
      <c r="C835" s="24"/>
      <c r="D835" s="24"/>
    </row>
    <row r="836" spans="1:4">
      <c r="A836" s="24" t="str">
        <f>IF('ENTER your residents names, etc'!B128=0,"",'ENTER your residents names, etc'!B128)</f>
        <v/>
      </c>
      <c r="B836" s="24"/>
      <c r="C836" s="24"/>
      <c r="D836" s="24"/>
    </row>
    <row r="837" spans="1:4">
      <c r="A837" s="24" t="str">
        <f>IF('ENTER your residents names, etc'!B129=0,"",'ENTER your residents names, etc'!B129)</f>
        <v/>
      </c>
      <c r="B837" s="24"/>
      <c r="C837" s="24"/>
      <c r="D837" s="24"/>
    </row>
    <row r="838" spans="1:4">
      <c r="A838" s="24" t="str">
        <f>IF('ENTER your residents names, etc'!B130=0,"",'ENTER your residents names, etc'!B130)</f>
        <v/>
      </c>
      <c r="B838" s="24"/>
      <c r="C838" s="24"/>
      <c r="D838" s="24"/>
    </row>
    <row r="839" spans="1:4">
      <c r="A839" s="24" t="str">
        <f>IF('ENTER your residents names, etc'!B131=0,"",'ENTER your residents names, etc'!B131)</f>
        <v/>
      </c>
      <c r="B839" s="24"/>
      <c r="C839" s="24"/>
      <c r="D839" s="24"/>
    </row>
    <row r="840" spans="1:4">
      <c r="A840" s="24" t="str">
        <f>IF('ENTER your residents names, etc'!B132=0,"",'ENTER your residents names, etc'!B132)</f>
        <v/>
      </c>
      <c r="B840" s="24"/>
      <c r="C840" s="24"/>
      <c r="D840" s="24"/>
    </row>
    <row r="841" spans="1:4">
      <c r="A841" s="24" t="str">
        <f>IF('ENTER your residents names, etc'!B133=0,"",'ENTER your residents names, etc'!B133)</f>
        <v/>
      </c>
      <c r="B841" s="24"/>
      <c r="C841" s="24"/>
      <c r="D841" s="24"/>
    </row>
    <row r="842" spans="1:4">
      <c r="A842" s="24" t="str">
        <f>IF('ENTER your residents names, etc'!B134=0,"",'ENTER your residents names, etc'!B134)</f>
        <v/>
      </c>
      <c r="B842" s="24"/>
      <c r="C842" s="24"/>
      <c r="D842" s="24"/>
    </row>
    <row r="843" spans="1:4">
      <c r="A843" s="24" t="str">
        <f>IF('ENTER your residents names, etc'!B135=0,"",'ENTER your residents names, etc'!B135)</f>
        <v/>
      </c>
      <c r="B843" s="24"/>
      <c r="C843" s="24"/>
      <c r="D843" s="24"/>
    </row>
    <row r="844" spans="1:4">
      <c r="A844" s="24" t="str">
        <f>IF('ENTER your residents names, etc'!B136=0,"",'ENTER your residents names, etc'!B136)</f>
        <v/>
      </c>
      <c r="B844" s="24"/>
      <c r="C844" s="24"/>
      <c r="D844" s="24"/>
    </row>
    <row r="845" spans="1:4">
      <c r="A845" s="24" t="str">
        <f>IF('ENTER your residents names, etc'!B137=0,"",'ENTER your residents names, etc'!B137)</f>
        <v/>
      </c>
      <c r="B845" s="24"/>
      <c r="C845" s="24"/>
      <c r="D845" s="24"/>
    </row>
    <row r="846" spans="1:4">
      <c r="A846" s="24" t="str">
        <f>IF('ENTER your residents names, etc'!B138=0,"",'ENTER your residents names, etc'!B138)</f>
        <v/>
      </c>
      <c r="B846" s="24"/>
      <c r="C846" s="24"/>
      <c r="D846" s="24"/>
    </row>
    <row r="847" spans="1:4">
      <c r="A847" s="24" t="str">
        <f>IF('ENTER your residents names, etc'!B139=0,"",'ENTER your residents names, etc'!B139)</f>
        <v/>
      </c>
      <c r="B847" s="24"/>
      <c r="C847" s="24"/>
      <c r="D847" s="24"/>
    </row>
    <row r="848" spans="1:4">
      <c r="A848" s="24" t="str">
        <f>IF('ENTER your residents names, etc'!B140=0,"",'ENTER your residents names, etc'!B140)</f>
        <v/>
      </c>
      <c r="B848" s="24"/>
      <c r="C848" s="24"/>
      <c r="D848" s="24"/>
    </row>
    <row r="849" spans="1:4">
      <c r="A849" s="24" t="str">
        <f>IF('ENTER your residents names, etc'!B141=0,"",'ENTER your residents names, etc'!B141)</f>
        <v/>
      </c>
      <c r="B849" s="24"/>
      <c r="C849" s="24"/>
      <c r="D849" s="24"/>
    </row>
    <row r="850" spans="1:4">
      <c r="A850" s="24" t="str">
        <f>IF('ENTER your residents names, etc'!B142=0,"",'ENTER your residents names, etc'!B142)</f>
        <v/>
      </c>
      <c r="B850" s="24"/>
      <c r="C850" s="24"/>
      <c r="D850" s="24"/>
    </row>
    <row r="851" spans="1:4">
      <c r="A851" s="24" t="str">
        <f>IF('ENTER your residents names, etc'!B143=0,"",'ENTER your residents names, etc'!B143)</f>
        <v/>
      </c>
      <c r="B851" s="24"/>
      <c r="C851" s="24"/>
      <c r="D851" s="24"/>
    </row>
    <row r="852" spans="1:4">
      <c r="A852" s="24" t="str">
        <f>IF('ENTER your residents names, etc'!B144=0,"",'ENTER your residents names, etc'!B144)</f>
        <v/>
      </c>
      <c r="B852" s="24"/>
      <c r="C852" s="24"/>
      <c r="D852" s="24"/>
    </row>
    <row r="853" spans="1:4">
      <c r="A853" s="24" t="str">
        <f>IF('ENTER your residents names, etc'!B145=0,"",'ENTER your residents names, etc'!B145)</f>
        <v/>
      </c>
      <c r="B853" s="24"/>
      <c r="C853" s="24"/>
      <c r="D853" s="24"/>
    </row>
    <row r="854" spans="1:4">
      <c r="A854" s="24" t="str">
        <f>IF('ENTER your residents names, etc'!B146=0,"",'ENTER your residents names, etc'!B146)</f>
        <v/>
      </c>
      <c r="B854" s="24"/>
      <c r="C854" s="24"/>
      <c r="D854" s="24"/>
    </row>
    <row r="855" spans="1:4">
      <c r="A855" s="24" t="str">
        <f>IF('ENTER your residents names, etc'!B147=0,"",'ENTER your residents names, etc'!B147)</f>
        <v/>
      </c>
      <c r="B855" s="24"/>
      <c r="C855" s="24"/>
      <c r="D855" s="24"/>
    </row>
    <row r="856" spans="1:4">
      <c r="A856" s="24" t="str">
        <f>IF('ENTER your residents names, etc'!B148=0,"",'ENTER your residents names, etc'!B148)</f>
        <v/>
      </c>
      <c r="B856" s="24"/>
      <c r="C856" s="24"/>
      <c r="D856" s="24"/>
    </row>
    <row r="857" spans="1:4">
      <c r="A857" s="24" t="str">
        <f>IF('ENTER your residents names, etc'!B149=0,"",'ENTER your residents names, etc'!B149)</f>
        <v/>
      </c>
      <c r="B857" s="24"/>
      <c r="C857" s="24"/>
      <c r="D857" s="24"/>
    </row>
    <row r="858" spans="1:4">
      <c r="A858" s="24" t="str">
        <f>IF('ENTER your residents names, etc'!B150=0,"",'ENTER your residents names, etc'!B150)</f>
        <v/>
      </c>
      <c r="B858" s="24"/>
      <c r="C858" s="24"/>
      <c r="D858" s="24"/>
    </row>
    <row r="859" spans="1:4">
      <c r="A859" s="24" t="str">
        <f>IF('ENTER your residents names, etc'!B151=0,"",'ENTER your residents names, etc'!B151)</f>
        <v/>
      </c>
      <c r="B859" s="24"/>
      <c r="C859" s="24"/>
      <c r="D859" s="24"/>
    </row>
    <row r="860" spans="1:4">
      <c r="A860" s="24" t="str">
        <f>IF('ENTER your residents names, etc'!B152=0,"",'ENTER your residents names, etc'!B152)</f>
        <v/>
      </c>
      <c r="B860" s="24"/>
      <c r="C860" s="24"/>
      <c r="D860" s="24"/>
    </row>
    <row r="861" spans="1:4">
      <c r="A861" s="24" t="str">
        <f>IF('ENTER your residents names, etc'!B153=0,"",'ENTER your residents names, etc'!B153)</f>
        <v/>
      </c>
      <c r="B861" s="24"/>
      <c r="C861" s="24"/>
      <c r="D861" s="24"/>
    </row>
    <row r="862" spans="1:4">
      <c r="A862" s="24" t="str">
        <f>IF('ENTER your residents names, etc'!B154=0,"",'ENTER your residents names, etc'!B154)</f>
        <v/>
      </c>
      <c r="B862" s="24"/>
      <c r="C862" s="24"/>
      <c r="D862" s="24"/>
    </row>
    <row r="863" spans="1:4">
      <c r="A863" s="24" t="str">
        <f>IF('ENTER your residents names, etc'!B155=0,"",'ENTER your residents names, etc'!B155)</f>
        <v/>
      </c>
      <c r="B863" s="24"/>
      <c r="C863" s="24"/>
      <c r="D863" s="24"/>
    </row>
    <row r="864" spans="1:4">
      <c r="A864" s="24" t="str">
        <f>IF('ENTER your residents names, etc'!B156=0,"",'ENTER your residents names, etc'!B156)</f>
        <v/>
      </c>
      <c r="B864" s="24"/>
      <c r="C864" s="24"/>
      <c r="D864" s="24"/>
    </row>
    <row r="865" spans="1:4">
      <c r="A865" s="24" t="str">
        <f>IF('ENTER your residents names, etc'!B157=0,"",'ENTER your residents names, etc'!B157)</f>
        <v/>
      </c>
      <c r="B865" s="24"/>
      <c r="C865" s="24"/>
      <c r="D865" s="24"/>
    </row>
    <row r="866" spans="1:4">
      <c r="A866" s="24" t="str">
        <f>IF('ENTER your residents names, etc'!B158=0,"",'ENTER your residents names, etc'!B158)</f>
        <v/>
      </c>
      <c r="B866" s="24"/>
      <c r="C866" s="24"/>
      <c r="D866" s="24"/>
    </row>
    <row r="867" spans="1:4">
      <c r="A867" s="24" t="str">
        <f>IF('ENTER your residents names, etc'!B159=0,"",'ENTER your residents names, etc'!B159)</f>
        <v/>
      </c>
      <c r="B867" s="24"/>
      <c r="C867" s="24"/>
      <c r="D867" s="24"/>
    </row>
    <row r="868" spans="1:4">
      <c r="A868" s="24" t="str">
        <f>IF('ENTER your residents names, etc'!B160=0,"",'ENTER your residents names, etc'!B160)</f>
        <v/>
      </c>
      <c r="B868" s="24"/>
      <c r="C868" s="24"/>
      <c r="D868" s="24"/>
    </row>
    <row r="869" spans="1:4">
      <c r="A869" s="24" t="str">
        <f>IF('ENTER your residents names, etc'!B161=0,"",'ENTER your residents names, etc'!B161)</f>
        <v/>
      </c>
      <c r="B869" s="24"/>
      <c r="C869" s="24"/>
      <c r="D869" s="24"/>
    </row>
    <row r="870" spans="1:4">
      <c r="A870" s="24" t="str">
        <f>IF('ENTER your residents names, etc'!B162=0,"",'ENTER your residents names, etc'!B162)</f>
        <v/>
      </c>
      <c r="B870" s="24"/>
      <c r="C870" s="24"/>
      <c r="D870" s="24"/>
    </row>
    <row r="871" spans="1:4">
      <c r="A871" s="24" t="str">
        <f>IF('ENTER your residents names, etc'!B163=0,"",'ENTER your residents names, etc'!B163)</f>
        <v/>
      </c>
      <c r="B871" s="24"/>
      <c r="C871" s="24"/>
      <c r="D871" s="24"/>
    </row>
    <row r="872" spans="1:4">
      <c r="A872" s="24" t="str">
        <f>IF('ENTER your residents names, etc'!B164=0,"",'ENTER your residents names, etc'!B164)</f>
        <v/>
      </c>
      <c r="B872" s="24"/>
      <c r="C872" s="24"/>
      <c r="D872" s="24"/>
    </row>
    <row r="873" spans="1:4">
      <c r="A873" s="24" t="str">
        <f>IF('ENTER your residents names, etc'!B165=0,"",'ENTER your residents names, etc'!B165)</f>
        <v/>
      </c>
      <c r="B873" s="24"/>
      <c r="C873" s="24"/>
      <c r="D873" s="24"/>
    </row>
    <row r="874" spans="1:4">
      <c r="A874" s="24" t="str">
        <f>IF('ENTER your residents names, etc'!B166=0,"",'ENTER your residents names, etc'!B166)</f>
        <v/>
      </c>
      <c r="B874" s="24"/>
      <c r="C874" s="24"/>
      <c r="D874" s="24"/>
    </row>
    <row r="875" spans="1:4">
      <c r="A875" s="24" t="str">
        <f>IF('ENTER your residents names, etc'!B167=0,"",'ENTER your residents names, etc'!B167)</f>
        <v/>
      </c>
      <c r="B875" s="24"/>
      <c r="C875" s="24"/>
      <c r="D875" s="24"/>
    </row>
    <row r="876" spans="1:4">
      <c r="A876" s="24" t="str">
        <f>IF('ENTER your residents names, etc'!B168=0,"",'ENTER your residents names, etc'!B168)</f>
        <v/>
      </c>
      <c r="B876" s="24"/>
      <c r="C876" s="24"/>
      <c r="D876" s="24"/>
    </row>
    <row r="877" spans="1:4">
      <c r="A877" s="24" t="str">
        <f>IF('ENTER your residents names, etc'!B169=0,"",'ENTER your residents names, etc'!B169)</f>
        <v/>
      </c>
      <c r="B877" s="24"/>
      <c r="C877" s="24"/>
      <c r="D877" s="24"/>
    </row>
    <row r="878" spans="1:4">
      <c r="A878" s="24" t="str">
        <f>IF('ENTER your residents names, etc'!B170=0,"",'ENTER your residents names, etc'!B170)</f>
        <v/>
      </c>
      <c r="B878" s="24"/>
      <c r="C878" s="24"/>
      <c r="D878" s="24"/>
    </row>
    <row r="879" spans="1:4">
      <c r="A879" s="24" t="str">
        <f>IF('ENTER your residents names, etc'!B171=0,"",'ENTER your residents names, etc'!B171)</f>
        <v/>
      </c>
      <c r="B879" s="24"/>
      <c r="C879" s="24"/>
      <c r="D879" s="24"/>
    </row>
    <row r="880" spans="1:4">
      <c r="A880" s="24" t="str">
        <f>IF('ENTER your residents names, etc'!B172=0,"",'ENTER your residents names, etc'!B172)</f>
        <v/>
      </c>
      <c r="B880" s="24"/>
      <c r="C880" s="24"/>
      <c r="D880" s="24"/>
    </row>
    <row r="881" spans="1:4">
      <c r="A881" s="24" t="str">
        <f>IF('ENTER your residents names, etc'!B173=0,"",'ENTER your residents names, etc'!B173)</f>
        <v/>
      </c>
      <c r="B881" s="24"/>
      <c r="C881" s="24"/>
      <c r="D881" s="24"/>
    </row>
    <row r="882" spans="1:4">
      <c r="A882" s="24" t="str">
        <f>IF('ENTER your residents names, etc'!B174=0,"",'ENTER your residents names, etc'!B174)</f>
        <v/>
      </c>
      <c r="B882" s="24"/>
      <c r="C882" s="24"/>
      <c r="D882" s="24"/>
    </row>
    <row r="883" spans="1:4">
      <c r="A883" s="24" t="str">
        <f>IF('ENTER your residents names, etc'!B175=0,"",'ENTER your residents names, etc'!B175)</f>
        <v/>
      </c>
      <c r="B883" s="24"/>
      <c r="C883" s="24"/>
      <c r="D883" s="24"/>
    </row>
    <row r="884" spans="1:4">
      <c r="A884" s="24" t="str">
        <f>IF('ENTER your residents names, etc'!B176=0,"",'ENTER your residents names, etc'!B176)</f>
        <v/>
      </c>
      <c r="B884" s="24"/>
      <c r="C884" s="24"/>
      <c r="D884" s="24"/>
    </row>
    <row r="885" spans="1:4">
      <c r="A885" s="24" t="str">
        <f>IF('ENTER your residents names, etc'!B177=0,"",'ENTER your residents names, etc'!B177)</f>
        <v/>
      </c>
      <c r="B885" s="24"/>
      <c r="C885" s="24"/>
      <c r="D885" s="24"/>
    </row>
    <row r="886" spans="1:4">
      <c r="A886" s="24" t="str">
        <f>IF('ENTER your residents names, etc'!B178=0,"",'ENTER your residents names, etc'!B178)</f>
        <v/>
      </c>
      <c r="B886" s="24"/>
      <c r="C886" s="24"/>
      <c r="D886" s="24"/>
    </row>
    <row r="887" spans="1:4">
      <c r="A887" s="24" t="str">
        <f>IF('ENTER your residents names, etc'!B179=0,"",'ENTER your residents names, etc'!B179)</f>
        <v/>
      </c>
      <c r="B887" s="24"/>
      <c r="C887" s="24"/>
      <c r="D887" s="24"/>
    </row>
    <row r="888" spans="1:4">
      <c r="A888" s="24" t="str">
        <f>IF('ENTER your residents names, etc'!B180=0,"",'ENTER your residents names, etc'!B180)</f>
        <v/>
      </c>
      <c r="B888" s="24"/>
      <c r="C888" s="24"/>
      <c r="D888" s="24"/>
    </row>
    <row r="889" spans="1:4">
      <c r="A889" s="24" t="str">
        <f>IF('ENTER your residents names, etc'!B181=0,"",'ENTER your residents names, etc'!B181)</f>
        <v/>
      </c>
      <c r="B889" s="24"/>
      <c r="C889" s="24"/>
      <c r="D889" s="24"/>
    </row>
    <row r="890" spans="1:4">
      <c r="A890" s="24" t="str">
        <f>IF('ENTER your residents names, etc'!B182=0,"",'ENTER your residents names, etc'!B182)</f>
        <v/>
      </c>
      <c r="B890" s="24"/>
      <c r="C890" s="24"/>
      <c r="D890" s="24"/>
    </row>
    <row r="891" spans="1:4">
      <c r="A891" s="24" t="str">
        <f>IF('ENTER your residents names, etc'!B183=0,"",'ENTER your residents names, etc'!B183)</f>
        <v/>
      </c>
      <c r="B891" s="24"/>
      <c r="C891" s="24"/>
      <c r="D891" s="24"/>
    </row>
    <row r="892" spans="1:4">
      <c r="A892" s="24" t="str">
        <f>IF('ENTER your residents names, etc'!B184=0,"",'ENTER your residents names, etc'!B184)</f>
        <v/>
      </c>
      <c r="B892" s="24"/>
      <c r="C892" s="24"/>
      <c r="D892" s="24"/>
    </row>
    <row r="893" spans="1:4">
      <c r="A893" s="24" t="str">
        <f>IF('ENTER your residents names, etc'!B185=0,"",'ENTER your residents names, etc'!B185)</f>
        <v/>
      </c>
      <c r="B893" s="24"/>
      <c r="C893" s="24"/>
      <c r="D893" s="24"/>
    </row>
    <row r="894" spans="1:4">
      <c r="A894" s="24" t="str">
        <f>IF('ENTER your residents names, etc'!B186=0,"",'ENTER your residents names, etc'!B186)</f>
        <v/>
      </c>
      <c r="B894" s="24"/>
      <c r="C894" s="24"/>
      <c r="D894" s="24"/>
    </row>
    <row r="895" spans="1:4">
      <c r="A895" s="24" t="str">
        <f>IF('ENTER your residents names, etc'!B187=0,"",'ENTER your residents names, etc'!B187)</f>
        <v/>
      </c>
      <c r="B895" s="24"/>
      <c r="C895" s="24"/>
      <c r="D895" s="24"/>
    </row>
    <row r="896" spans="1:4">
      <c r="A896" s="24" t="str">
        <f>IF('ENTER your residents names, etc'!B188=0,"",'ENTER your residents names, etc'!B188)</f>
        <v/>
      </c>
      <c r="B896" s="24"/>
      <c r="C896" s="24"/>
      <c r="D896" s="24"/>
    </row>
    <row r="897" spans="1:4">
      <c r="A897" s="24" t="str">
        <f>IF('ENTER your residents names, etc'!B189=0,"",'ENTER your residents names, etc'!B189)</f>
        <v/>
      </c>
      <c r="B897" s="24"/>
      <c r="C897" s="24"/>
      <c r="D897" s="24"/>
    </row>
    <row r="898" spans="1:4">
      <c r="A898" s="24" t="str">
        <f>IF('ENTER your residents names, etc'!B190=0,"",'ENTER your residents names, etc'!B190)</f>
        <v/>
      </c>
      <c r="B898" s="24"/>
      <c r="C898" s="24"/>
      <c r="D898" s="24"/>
    </row>
    <row r="899" spans="1:4">
      <c r="A899" s="24" t="str">
        <f>IF('ENTER your residents names, etc'!B191=0,"",'ENTER your residents names, etc'!B191)</f>
        <v/>
      </c>
      <c r="B899" s="24"/>
      <c r="C899" s="24"/>
      <c r="D899" s="24"/>
    </row>
    <row r="900" spans="1:4">
      <c r="A900" s="24" t="str">
        <f>IF('ENTER your residents names, etc'!B192=0,"",'ENTER your residents names, etc'!B192)</f>
        <v/>
      </c>
      <c r="B900" s="24"/>
      <c r="C900" s="24"/>
      <c r="D900" s="24"/>
    </row>
    <row r="901" spans="1:4">
      <c r="A901" s="24" t="str">
        <f>IF('ENTER your residents names, etc'!B193=0,"",'ENTER your residents names, etc'!B193)</f>
        <v/>
      </c>
      <c r="B901" s="24"/>
      <c r="C901" s="24"/>
      <c r="D901" s="24"/>
    </row>
    <row r="902" spans="1:4">
      <c r="A902" s="24" t="str">
        <f>IF('ENTER your residents names, etc'!B194=0,"",'ENTER your residents names, etc'!B194)</f>
        <v/>
      </c>
      <c r="B902" s="24"/>
      <c r="C902" s="24"/>
      <c r="D902" s="24"/>
    </row>
    <row r="903" spans="1:4">
      <c r="A903" s="24" t="str">
        <f>IF('ENTER your residents names, etc'!B195=0,"",'ENTER your residents names, etc'!B195)</f>
        <v/>
      </c>
      <c r="B903" s="24"/>
      <c r="C903" s="24"/>
      <c r="D903" s="24"/>
    </row>
    <row r="904" spans="1:4">
      <c r="A904" s="24" t="str">
        <f>IF('ENTER your residents names, etc'!B196=0,"",'ENTER your residents names, etc'!B196)</f>
        <v/>
      </c>
      <c r="B904" s="24"/>
      <c r="C904" s="24"/>
      <c r="D904" s="24"/>
    </row>
    <row r="905" spans="1:4">
      <c r="A905" s="24" t="str">
        <f>IF('ENTER your residents names, etc'!B197=0,"",'ENTER your residents names, etc'!B197)</f>
        <v/>
      </c>
      <c r="B905" s="24"/>
      <c r="C905" s="24"/>
      <c r="D905" s="24"/>
    </row>
    <row r="906" spans="1:4">
      <c r="A906" s="24" t="str">
        <f>IF('ENTER your residents names, etc'!B198=0,"",'ENTER your residents names, etc'!B198)</f>
        <v/>
      </c>
      <c r="B906" s="24"/>
      <c r="C906" s="24"/>
      <c r="D906" s="24"/>
    </row>
    <row r="907" spans="1:4">
      <c r="A907" s="24" t="str">
        <f>IF('ENTER your residents names, etc'!B199=0,"",'ENTER your residents names, etc'!B199)</f>
        <v/>
      </c>
      <c r="B907" s="24"/>
      <c r="C907" s="24"/>
      <c r="D907" s="24"/>
    </row>
    <row r="908" spans="1:4">
      <c r="A908" s="24" t="str">
        <f>IF('ENTER your residents names, etc'!B200=0,"",'ENTER your residents names, etc'!B200)</f>
        <v/>
      </c>
      <c r="B908" s="24"/>
      <c r="C908" s="24"/>
      <c r="D908" s="24"/>
    </row>
    <row r="909" spans="1:4">
      <c r="A909" s="24" t="str">
        <f>IF('ENTER your residents names, etc'!B201=0,"",'ENTER your residents names, etc'!B201)</f>
        <v/>
      </c>
    </row>
    <row r="910" spans="1:4">
      <c r="A910" s="24" t="str">
        <f>IF('ENTER your residents names, etc'!B202=0,"",'ENTER your residents names, etc'!B202)</f>
        <v/>
      </c>
    </row>
    <row r="911" spans="1:4">
      <c r="A911" s="24" t="str">
        <f>IF('ENTER your residents names, etc'!B203=0,"",'ENTER your residents names, etc'!B203)</f>
        <v/>
      </c>
    </row>
    <row r="912" spans="1:4">
      <c r="A912" s="24" t="str">
        <f>IF('ENTER your residents names, etc'!B204=0,"",'ENTER your residents names, etc'!B204)</f>
        <v/>
      </c>
    </row>
    <row r="913" spans="1:1">
      <c r="A913" s="24" t="str">
        <f>IF('ENTER your residents names, etc'!B205=0,"",'ENTER your residents names, etc'!B205)</f>
        <v/>
      </c>
    </row>
    <row r="914" spans="1:1">
      <c r="A914" s="24" t="str">
        <f>IF('ENTER your residents names, etc'!B206=0,"",'ENTER your residents names, etc'!B206)</f>
        <v/>
      </c>
    </row>
    <row r="915" spans="1:1">
      <c r="A915" s="24" t="str">
        <f>IF('ENTER your residents names, etc'!B207=0,"",'ENTER your residents names, etc'!B207)</f>
        <v/>
      </c>
    </row>
    <row r="916" spans="1:1">
      <c r="A916" s="24" t="str">
        <f>IF('ENTER your residents names, etc'!B208=0,"",'ENTER your residents names, etc'!B208)</f>
        <v/>
      </c>
    </row>
    <row r="917" spans="1:1">
      <c r="A917" s="24" t="str">
        <f>IF('ENTER your residents names, etc'!B209=0,"",'ENTER your residents names, etc'!B209)</f>
        <v/>
      </c>
    </row>
    <row r="918" spans="1:1">
      <c r="A918" s="24" t="str">
        <f>IF('ENTER your residents names, etc'!B210=0,"",'ENTER your residents names, etc'!B210)</f>
        <v/>
      </c>
    </row>
    <row r="919" spans="1:1">
      <c r="A919" s="24" t="str">
        <f>IF('ENTER your residents names, etc'!B211=0,"",'ENTER your residents names, etc'!B211)</f>
        <v/>
      </c>
    </row>
    <row r="920" spans="1:1">
      <c r="A920" s="24" t="str">
        <f>IF('ENTER your residents names, etc'!B212=0,"",'ENTER your residents names, etc'!B212)</f>
        <v/>
      </c>
    </row>
    <row r="921" spans="1:1">
      <c r="A921" s="24" t="str">
        <f>IF('ENTER your residents names, etc'!B213=0,"",'ENTER your residents names, etc'!B213)</f>
        <v/>
      </c>
    </row>
    <row r="922" spans="1:1">
      <c r="A922" s="24" t="str">
        <f>IF('ENTER your residents names, etc'!B214=0,"",'ENTER your residents names, etc'!B214)</f>
        <v/>
      </c>
    </row>
    <row r="923" spans="1:1">
      <c r="A923" s="24" t="str">
        <f>IF('ENTER your residents names, etc'!B215=0,"",'ENTER your residents names, etc'!B215)</f>
        <v/>
      </c>
    </row>
    <row r="924" spans="1:1">
      <c r="A924" s="24" t="str">
        <f>IF('ENTER your residents names, etc'!B216=0,"",'ENTER your residents names, etc'!B216)</f>
        <v/>
      </c>
    </row>
    <row r="925" spans="1:1">
      <c r="A925" s="24" t="str">
        <f>IF('ENTER your residents names, etc'!B217=0,"",'ENTER your residents names, etc'!B217)</f>
        <v/>
      </c>
    </row>
    <row r="926" spans="1:1">
      <c r="A926" s="24" t="str">
        <f>IF('ENTER your residents names, etc'!B218=0,"",'ENTER your residents names, etc'!B218)</f>
        <v/>
      </c>
    </row>
    <row r="927" spans="1:1">
      <c r="A927" s="24" t="str">
        <f>IF('ENTER your residents names, etc'!B219=0,"",'ENTER your residents names, etc'!B219)</f>
        <v/>
      </c>
    </row>
    <row r="928" spans="1:1">
      <c r="A928" s="24" t="str">
        <f>IF('ENTER your residents names, etc'!B220=0,"",'ENTER your residents names, etc'!B220)</f>
        <v/>
      </c>
    </row>
    <row r="929" spans="1:1">
      <c r="A929" s="24" t="str">
        <f>IF('ENTER your residents names, etc'!B221=0,"",'ENTER your residents names, etc'!B221)</f>
        <v/>
      </c>
    </row>
    <row r="930" spans="1:1">
      <c r="A930" s="24" t="str">
        <f>IF('ENTER your residents names, etc'!B222=0,"",'ENTER your residents names, etc'!B222)</f>
        <v/>
      </c>
    </row>
    <row r="931" spans="1:1">
      <c r="A931" s="24" t="str">
        <f>IF('ENTER your residents names, etc'!B223=0,"",'ENTER your residents names, etc'!B223)</f>
        <v/>
      </c>
    </row>
    <row r="932" spans="1:1">
      <c r="A932" s="24" t="str">
        <f>IF('ENTER your residents names, etc'!B224=0,"",'ENTER your residents names, etc'!B224)</f>
        <v/>
      </c>
    </row>
    <row r="933" spans="1:1">
      <c r="A933" s="24" t="str">
        <f>IF('ENTER your residents names, etc'!B225=0,"",'ENTER your residents names, etc'!B225)</f>
        <v/>
      </c>
    </row>
    <row r="934" spans="1:1">
      <c r="A934" s="24" t="str">
        <f>IF('ENTER your residents names, etc'!B226=0,"",'ENTER your residents names, etc'!B226)</f>
        <v/>
      </c>
    </row>
    <row r="935" spans="1:1">
      <c r="A935" s="24" t="str">
        <f>IF('ENTER your residents names, etc'!B227=0,"",'ENTER your residents names, etc'!B227)</f>
        <v/>
      </c>
    </row>
    <row r="936" spans="1:1">
      <c r="A936" s="24" t="str">
        <f>IF('ENTER your residents names, etc'!B228=0,"",'ENTER your residents names, etc'!B228)</f>
        <v/>
      </c>
    </row>
    <row r="937" spans="1:1">
      <c r="A937" s="24" t="str">
        <f>IF('ENTER your residents names, etc'!B229=0,"",'ENTER your residents names, etc'!B229)</f>
        <v/>
      </c>
    </row>
    <row r="938" spans="1:1">
      <c r="A938" s="24" t="str">
        <f>IF('ENTER your residents names, etc'!B230=0,"",'ENTER your residents names, etc'!B230)</f>
        <v/>
      </c>
    </row>
    <row r="939" spans="1:1">
      <c r="A939" s="24" t="str">
        <f>IF('ENTER your residents names, etc'!B231=0,"",'ENTER your residents names, etc'!B231)</f>
        <v/>
      </c>
    </row>
    <row r="940" spans="1:1">
      <c r="A940" s="24" t="str">
        <f>IF('ENTER your residents names, etc'!B232=0,"",'ENTER your residents names, etc'!B232)</f>
        <v/>
      </c>
    </row>
    <row r="941" spans="1:1">
      <c r="A941" s="24" t="str">
        <f>IF('ENTER your residents names, etc'!B233=0,"",'ENTER your residents names, etc'!B233)</f>
        <v/>
      </c>
    </row>
    <row r="942" spans="1:1">
      <c r="A942" s="24" t="str">
        <f>IF('ENTER your residents names, etc'!B234=0,"",'ENTER your residents names, etc'!B234)</f>
        <v/>
      </c>
    </row>
    <row r="943" spans="1:1">
      <c r="A943" s="24" t="str">
        <f>IF('ENTER your residents names, etc'!B235=0,"",'ENTER your residents names, etc'!B235)</f>
        <v/>
      </c>
    </row>
    <row r="944" spans="1:1">
      <c r="A944" s="24" t="str">
        <f>IF('ENTER your residents names, etc'!B236=0,"",'ENTER your residents names, etc'!B236)</f>
        <v/>
      </c>
    </row>
    <row r="945" spans="1:1">
      <c r="A945" s="24" t="str">
        <f>IF('ENTER your residents names, etc'!B237=0,"",'ENTER your residents names, etc'!B237)</f>
        <v/>
      </c>
    </row>
    <row r="946" spans="1:1">
      <c r="A946" s="24" t="str">
        <f>IF('ENTER your residents names, etc'!B238=0,"",'ENTER your residents names, etc'!B238)</f>
        <v/>
      </c>
    </row>
    <row r="947" spans="1:1">
      <c r="A947" s="24" t="str">
        <f>IF('ENTER your residents names, etc'!B239=0,"",'ENTER your residents names, etc'!B239)</f>
        <v/>
      </c>
    </row>
    <row r="948" spans="1:1">
      <c r="A948" s="24" t="str">
        <f>IF('ENTER your residents names, etc'!B240=0,"",'ENTER your residents names, etc'!B240)</f>
        <v/>
      </c>
    </row>
    <row r="949" spans="1:1">
      <c r="A949" s="24" t="str">
        <f>IF('ENTER your residents names, etc'!B241=0,"",'ENTER your residents names, etc'!B241)</f>
        <v/>
      </c>
    </row>
    <row r="950" spans="1:1">
      <c r="A950" s="24" t="str">
        <f>IF('ENTER your residents names, etc'!B242=0,"",'ENTER your residents names, etc'!B242)</f>
        <v/>
      </c>
    </row>
    <row r="951" spans="1:1">
      <c r="A951" s="24" t="str">
        <f>IF('ENTER your residents names, etc'!B243=0,"",'ENTER your residents names, etc'!B243)</f>
        <v/>
      </c>
    </row>
    <row r="952" spans="1:1">
      <c r="A952" s="24" t="str">
        <f>IF('ENTER your residents names, etc'!B244=0,"",'ENTER your residents names, etc'!B244)</f>
        <v/>
      </c>
    </row>
    <row r="953" spans="1:1">
      <c r="A953" s="24" t="str">
        <f>IF('ENTER your residents names, etc'!B245=0,"",'ENTER your residents names, etc'!B245)</f>
        <v/>
      </c>
    </row>
    <row r="954" spans="1:1">
      <c r="A954" s="24" t="str">
        <f>IF('ENTER your residents names, etc'!B246=0,"",'ENTER your residents names, etc'!B246)</f>
        <v/>
      </c>
    </row>
    <row r="955" spans="1:1">
      <c r="A955" s="24" t="str">
        <f>IF('ENTER your residents names, etc'!B247=0,"",'ENTER your residents names, etc'!B247)</f>
        <v/>
      </c>
    </row>
    <row r="956" spans="1:1">
      <c r="A956" s="24" t="str">
        <f>IF('ENTER your residents names, etc'!B248=0,"",'ENTER your residents names, etc'!B248)</f>
        <v/>
      </c>
    </row>
    <row r="957" spans="1:1">
      <c r="A957" s="24" t="str">
        <f>IF('ENTER your residents names, etc'!B249=0,"",'ENTER your residents names, etc'!B249)</f>
        <v/>
      </c>
    </row>
    <row r="958" spans="1:1">
      <c r="A958" s="24" t="str">
        <f>IF('ENTER your residents names, etc'!B250=0,"",'ENTER your residents names, etc'!B250)</f>
        <v/>
      </c>
    </row>
    <row r="959" spans="1:1">
      <c r="A959" s="24" t="str">
        <f>IF('ENTER your residents names, etc'!B251=0,"",'ENTER your residents names, etc'!B251)</f>
        <v/>
      </c>
    </row>
    <row r="960" spans="1:1">
      <c r="A960" s="24" t="str">
        <f>IF('ENTER your residents names, etc'!B252=0,"",'ENTER your residents names, etc'!B252)</f>
        <v/>
      </c>
    </row>
    <row r="961" spans="1:1">
      <c r="A961" s="24" t="str">
        <f>IF('ENTER your residents names, etc'!B253=0,"",'ENTER your residents names, etc'!B253)</f>
        <v/>
      </c>
    </row>
    <row r="962" spans="1:1">
      <c r="A962" s="24" t="str">
        <f>IF('ENTER your residents names, etc'!B254=0,"",'ENTER your residents names, etc'!B254)</f>
        <v/>
      </c>
    </row>
    <row r="963" spans="1:1">
      <c r="A963" s="24" t="str">
        <f>IF('ENTER your residents names, etc'!B255=0,"",'ENTER your residents names, etc'!B255)</f>
        <v/>
      </c>
    </row>
    <row r="964" spans="1:1">
      <c r="A964" s="24" t="str">
        <f>IF('ENTER your residents names, etc'!B256=0,"",'ENTER your residents names, etc'!B256)</f>
        <v/>
      </c>
    </row>
    <row r="965" spans="1:1">
      <c r="A965" s="24"/>
    </row>
    <row r="966" spans="1:1">
      <c r="A966" s="24"/>
    </row>
    <row r="967" spans="1:1">
      <c r="A967" s="24"/>
    </row>
    <row r="968" spans="1:1">
      <c r="A968" s="24"/>
    </row>
    <row r="969" spans="1:1">
      <c r="A969" s="24"/>
    </row>
    <row r="970" spans="1:1">
      <c r="A970" s="24"/>
    </row>
    <row r="971" spans="1:1">
      <c r="A971" s="24"/>
    </row>
    <row r="972" spans="1:1">
      <c r="A972" s="24"/>
    </row>
    <row r="973" spans="1:1">
      <c r="A973" s="24"/>
    </row>
    <row r="974" spans="1:1">
      <c r="A974" s="24"/>
    </row>
    <row r="975" spans="1:1">
      <c r="A975" s="24"/>
    </row>
    <row r="976" spans="1:1">
      <c r="A976" s="24"/>
    </row>
    <row r="977" spans="1:1">
      <c r="A977" s="24"/>
    </row>
    <row r="978" spans="1:1">
      <c r="A978" s="24"/>
    </row>
    <row r="979" spans="1:1">
      <c r="A979" s="24"/>
    </row>
    <row r="980" spans="1:1">
      <c r="A980" s="24"/>
    </row>
    <row r="981" spans="1:1">
      <c r="A981" s="24"/>
    </row>
    <row r="982" spans="1:1">
      <c r="A982" s="24"/>
    </row>
    <row r="983" spans="1:1">
      <c r="A983" s="24"/>
    </row>
    <row r="984" spans="1:1">
      <c r="A984" s="24"/>
    </row>
    <row r="985" spans="1:1">
      <c r="A985" s="24"/>
    </row>
    <row r="986" spans="1:1">
      <c r="A986" s="24"/>
    </row>
    <row r="987" spans="1:1">
      <c r="A987" s="24"/>
    </row>
    <row r="988" spans="1:1">
      <c r="A988" s="24"/>
    </row>
    <row r="989" spans="1:1">
      <c r="A989" s="24"/>
    </row>
    <row r="990" spans="1:1">
      <c r="A990" s="24"/>
    </row>
    <row r="991" spans="1:1">
      <c r="A991" s="24"/>
    </row>
    <row r="992" spans="1:1">
      <c r="A992" s="24"/>
    </row>
    <row r="993" spans="1:1">
      <c r="A993" s="24"/>
    </row>
    <row r="994" spans="1:1">
      <c r="A994" s="24"/>
    </row>
    <row r="995" spans="1:1">
      <c r="A995" s="24"/>
    </row>
    <row r="996" spans="1:1">
      <c r="A996" s="24"/>
    </row>
    <row r="997" spans="1:1">
      <c r="A997" s="24"/>
    </row>
    <row r="998" spans="1:1">
      <c r="A998" s="24"/>
    </row>
    <row r="999" spans="1:1">
      <c r="A999" s="24"/>
    </row>
    <row r="1000" spans="1:1">
      <c r="A1000" s="24"/>
    </row>
    <row r="1001" spans="1:1">
      <c r="A1001" s="24"/>
    </row>
    <row r="1002" spans="1:1">
      <c r="A1002" s="24"/>
    </row>
    <row r="1003" spans="1:1">
      <c r="A1003" s="24"/>
    </row>
    <row r="1004" spans="1:1">
      <c r="A1004" s="24"/>
    </row>
    <row r="1005" spans="1:1">
      <c r="A1005" s="24"/>
    </row>
    <row r="1006" spans="1:1">
      <c r="A1006" s="24"/>
    </row>
    <row r="1007" spans="1:1">
      <c r="A1007" s="24"/>
    </row>
    <row r="1008" spans="1:1">
      <c r="A1008" s="24"/>
    </row>
    <row r="1009" spans="1:1">
      <c r="A1009" s="24"/>
    </row>
    <row r="1010" spans="1:1">
      <c r="A1010" s="24"/>
    </row>
    <row r="1011" spans="1:1">
      <c r="A1011" s="24"/>
    </row>
    <row r="1012" spans="1:1">
      <c r="A1012" s="24"/>
    </row>
    <row r="1013" spans="1:1">
      <c r="A1013" s="24"/>
    </row>
    <row r="1014" spans="1:1">
      <c r="A1014" s="24"/>
    </row>
    <row r="1015" spans="1:1">
      <c r="A1015" s="24"/>
    </row>
    <row r="1016" spans="1:1">
      <c r="A1016" s="24"/>
    </row>
    <row r="1017" spans="1:1">
      <c r="A1017" s="24"/>
    </row>
    <row r="1018" spans="1:1">
      <c r="A1018" s="24"/>
    </row>
    <row r="1019" spans="1:1">
      <c r="A1019" s="24"/>
    </row>
    <row r="1020" spans="1:1">
      <c r="A1020" s="24"/>
    </row>
    <row r="1021" spans="1:1">
      <c r="A1021" s="24"/>
    </row>
    <row r="1022" spans="1:1">
      <c r="A1022" s="24"/>
    </row>
    <row r="1023" spans="1:1">
      <c r="A1023" s="24"/>
    </row>
    <row r="1024" spans="1:1">
      <c r="A1024" s="24"/>
    </row>
    <row r="1025" spans="1:1">
      <c r="A1025" s="24"/>
    </row>
    <row r="1026" spans="1:1">
      <c r="A1026" s="24"/>
    </row>
    <row r="1027" spans="1:1">
      <c r="A1027" s="24"/>
    </row>
    <row r="1028" spans="1:1">
      <c r="A1028" s="24"/>
    </row>
    <row r="1029" spans="1:1">
      <c r="A1029" s="24"/>
    </row>
    <row r="1030" spans="1:1">
      <c r="A1030" s="24"/>
    </row>
    <row r="1031" spans="1:1">
      <c r="A1031" s="24"/>
    </row>
    <row r="1032" spans="1:1">
      <c r="A1032" s="24"/>
    </row>
    <row r="1033" spans="1:1">
      <c r="A1033" s="24"/>
    </row>
    <row r="1034" spans="1:1">
      <c r="A1034" s="24"/>
    </row>
    <row r="1035" spans="1:1">
      <c r="A1035" s="24"/>
    </row>
    <row r="1036" spans="1:1">
      <c r="A1036" s="24"/>
    </row>
    <row r="1037" spans="1:1">
      <c r="A1037" s="24"/>
    </row>
    <row r="1038" spans="1:1">
      <c r="A1038" s="24"/>
    </row>
    <row r="1039" spans="1:1">
      <c r="A1039" s="24"/>
    </row>
    <row r="1040" spans="1:1">
      <c r="A1040" s="24"/>
    </row>
    <row r="1041" spans="1:1">
      <c r="A1041" s="24"/>
    </row>
    <row r="1042" spans="1:1">
      <c r="A1042" s="24"/>
    </row>
    <row r="1043" spans="1:1">
      <c r="A1043" s="24"/>
    </row>
    <row r="1044" spans="1:1">
      <c r="A1044" s="24"/>
    </row>
    <row r="1045" spans="1:1">
      <c r="A1045" s="24"/>
    </row>
    <row r="1046" spans="1:1">
      <c r="A1046" s="24"/>
    </row>
    <row r="1047" spans="1:1">
      <c r="A1047" s="24"/>
    </row>
    <row r="1048" spans="1:1">
      <c r="A1048" s="24"/>
    </row>
    <row r="1049" spans="1:1">
      <c r="A1049" s="24"/>
    </row>
    <row r="1050" spans="1:1">
      <c r="A1050" s="24"/>
    </row>
    <row r="1051" spans="1:1">
      <c r="A1051" s="24"/>
    </row>
    <row r="1052" spans="1:1">
      <c r="A1052" s="24"/>
    </row>
    <row r="1053" spans="1:1">
      <c r="A1053" s="24"/>
    </row>
    <row r="1054" spans="1:1">
      <c r="A1054" s="24"/>
    </row>
    <row r="1055" spans="1:1">
      <c r="A1055" s="24"/>
    </row>
    <row r="1056" spans="1:1">
      <c r="A1056" s="24"/>
    </row>
    <row r="1057" spans="1:1">
      <c r="A1057" s="24"/>
    </row>
    <row r="1058" spans="1:1">
      <c r="A1058" s="24"/>
    </row>
    <row r="1059" spans="1:1">
      <c r="A1059" s="24"/>
    </row>
    <row r="1060" spans="1:1">
      <c r="A1060" s="24"/>
    </row>
    <row r="1061" spans="1:1">
      <c r="A1061" s="24"/>
    </row>
    <row r="1062" spans="1:1">
      <c r="A1062" s="24"/>
    </row>
    <row r="1063" spans="1:1">
      <c r="A1063" s="24"/>
    </row>
    <row r="1064" spans="1:1">
      <c r="A1064" s="24"/>
    </row>
    <row r="1065" spans="1:1">
      <c r="A1065" s="24"/>
    </row>
    <row r="1066" spans="1:1">
      <c r="A1066" s="24"/>
    </row>
    <row r="1067" spans="1:1">
      <c r="A1067" s="24"/>
    </row>
    <row r="1068" spans="1:1">
      <c r="A1068" s="24"/>
    </row>
    <row r="1069" spans="1:1">
      <c r="A1069" s="24"/>
    </row>
    <row r="1070" spans="1:1">
      <c r="A1070" s="24"/>
    </row>
    <row r="1071" spans="1:1">
      <c r="A1071" s="24"/>
    </row>
    <row r="1072" spans="1:1">
      <c r="A1072" s="24"/>
    </row>
    <row r="1073" spans="1:1">
      <c r="A1073" s="24"/>
    </row>
    <row r="1074" spans="1:1">
      <c r="A1074" s="24"/>
    </row>
    <row r="1075" spans="1:1">
      <c r="A1075" s="24"/>
    </row>
    <row r="1076" spans="1:1">
      <c r="A1076" s="24"/>
    </row>
    <row r="1077" spans="1:1">
      <c r="A1077" s="24"/>
    </row>
    <row r="1078" spans="1:1">
      <c r="A1078" s="24"/>
    </row>
    <row r="1079" spans="1:1">
      <c r="A1079" s="24"/>
    </row>
    <row r="1080" spans="1:1">
      <c r="A1080" s="24"/>
    </row>
    <row r="1081" spans="1:1">
      <c r="A1081" s="24"/>
    </row>
    <row r="1082" spans="1:1">
      <c r="A1082" s="24"/>
    </row>
    <row r="1083" spans="1:1">
      <c r="A1083" s="24"/>
    </row>
    <row r="1084" spans="1:1">
      <c r="A1084" s="24"/>
    </row>
    <row r="1085" spans="1:1">
      <c r="A1085" s="24"/>
    </row>
    <row r="1086" spans="1:1">
      <c r="A1086" s="24"/>
    </row>
    <row r="1087" spans="1:1">
      <c r="A1087" s="24"/>
    </row>
    <row r="1088" spans="1:1">
      <c r="A1088" s="24"/>
    </row>
    <row r="1089" spans="1:1">
      <c r="A1089" s="24"/>
    </row>
    <row r="1090" spans="1:1">
      <c r="A1090" s="24"/>
    </row>
    <row r="1091" spans="1:1">
      <c r="A1091" s="24"/>
    </row>
    <row r="1092" spans="1:1">
      <c r="A1092" s="24"/>
    </row>
    <row r="1093" spans="1:1">
      <c r="A1093" s="24"/>
    </row>
    <row r="1094" spans="1:1">
      <c r="A1094" s="24"/>
    </row>
    <row r="1095" spans="1:1">
      <c r="A1095" s="24"/>
    </row>
    <row r="1096" spans="1:1">
      <c r="A1096" s="24"/>
    </row>
    <row r="1097" spans="1:1">
      <c r="A1097" s="24"/>
    </row>
    <row r="1098" spans="1:1">
      <c r="A1098" s="24"/>
    </row>
    <row r="1099" spans="1:1">
      <c r="A1099" s="24"/>
    </row>
    <row r="1100" spans="1:1">
      <c r="A1100" s="24"/>
    </row>
    <row r="1101" spans="1:1">
      <c r="A1101" s="24"/>
    </row>
    <row r="1102" spans="1:1">
      <c r="A1102" s="24"/>
    </row>
    <row r="1103" spans="1:1">
      <c r="A1103" s="24"/>
    </row>
    <row r="1104" spans="1:1">
      <c r="A1104" s="24"/>
    </row>
    <row r="1105" spans="1:1">
      <c r="A1105" s="24"/>
    </row>
    <row r="1106" spans="1:1">
      <c r="A1106" s="24"/>
    </row>
    <row r="1107" spans="1:1">
      <c r="A1107" s="24"/>
    </row>
    <row r="1108" spans="1:1">
      <c r="A1108" s="24"/>
    </row>
    <row r="1109" spans="1:1">
      <c r="A1109" s="24"/>
    </row>
    <row r="1110" spans="1:1">
      <c r="A1110" s="24"/>
    </row>
    <row r="1111" spans="1:1">
      <c r="A1111" s="24"/>
    </row>
    <row r="1112" spans="1:1">
      <c r="A1112" s="24"/>
    </row>
    <row r="1113" spans="1:1">
      <c r="A1113" s="24"/>
    </row>
    <row r="1114" spans="1:1">
      <c r="A1114" s="24"/>
    </row>
    <row r="1115" spans="1:1">
      <c r="A1115" s="24"/>
    </row>
    <row r="1116" spans="1:1">
      <c r="A1116" s="24"/>
    </row>
    <row r="1117" spans="1:1">
      <c r="A1117" s="24"/>
    </row>
    <row r="1118" spans="1:1">
      <c r="A1118" s="24"/>
    </row>
    <row r="1119" spans="1:1">
      <c r="A1119" s="24"/>
    </row>
    <row r="1120" spans="1:1">
      <c r="A1120" s="24"/>
    </row>
    <row r="1121" spans="1:1">
      <c r="A1121" s="24"/>
    </row>
    <row r="1122" spans="1:1">
      <c r="A1122" s="24"/>
    </row>
    <row r="1123" spans="1:1">
      <c r="A1123" s="24"/>
    </row>
    <row r="1124" spans="1:1">
      <c r="A1124" s="24"/>
    </row>
    <row r="1125" spans="1:1">
      <c r="A1125" s="24"/>
    </row>
    <row r="1126" spans="1:1">
      <c r="A1126" s="24"/>
    </row>
    <row r="1127" spans="1:1">
      <c r="A1127" s="24"/>
    </row>
    <row r="1128" spans="1:1">
      <c r="A1128" s="24"/>
    </row>
    <row r="1129" spans="1:1">
      <c r="A1129" s="24"/>
    </row>
    <row r="1130" spans="1:1">
      <c r="A1130" s="24"/>
    </row>
    <row r="1131" spans="1:1">
      <c r="A1131" s="24"/>
    </row>
    <row r="1132" spans="1:1">
      <c r="A1132" s="24"/>
    </row>
    <row r="1133" spans="1:1">
      <c r="A1133" s="24"/>
    </row>
    <row r="1134" spans="1:1">
      <c r="A1134" s="24"/>
    </row>
    <row r="1135" spans="1:1">
      <c r="A1135" s="24"/>
    </row>
    <row r="1136" spans="1:1">
      <c r="A1136" s="24"/>
    </row>
    <row r="1137" spans="1:1">
      <c r="A1137" s="24"/>
    </row>
    <row r="1138" spans="1:1">
      <c r="A1138" s="24"/>
    </row>
    <row r="1139" spans="1:1">
      <c r="A1139" s="24"/>
    </row>
    <row r="1140" spans="1:1">
      <c r="A1140" s="24"/>
    </row>
    <row r="1141" spans="1:1">
      <c r="A1141" s="24"/>
    </row>
    <row r="1142" spans="1:1">
      <c r="A1142" s="24"/>
    </row>
    <row r="1143" spans="1:1">
      <c r="A1143" s="24"/>
    </row>
    <row r="1144" spans="1:1">
      <c r="A1144" s="24"/>
    </row>
    <row r="1145" spans="1:1">
      <c r="A1145" s="24"/>
    </row>
    <row r="1146" spans="1:1">
      <c r="A1146" s="24"/>
    </row>
    <row r="1147" spans="1:1">
      <c r="A1147" s="24"/>
    </row>
    <row r="1148" spans="1:1">
      <c r="A1148" s="24"/>
    </row>
    <row r="1149" spans="1:1">
      <c r="A1149" s="24"/>
    </row>
    <row r="1150" spans="1:1">
      <c r="A1150" s="24"/>
    </row>
    <row r="1151" spans="1:1">
      <c r="A1151" s="24"/>
    </row>
    <row r="1152" spans="1:1">
      <c r="A1152" s="24"/>
    </row>
    <row r="1153" spans="1:1">
      <c r="A1153" s="24"/>
    </row>
    <row r="1154" spans="1:1">
      <c r="A1154" s="24"/>
    </row>
    <row r="1155" spans="1:1">
      <c r="A1155" s="24"/>
    </row>
    <row r="1156" spans="1:1">
      <c r="A1156" s="24"/>
    </row>
    <row r="1157" spans="1:1">
      <c r="A1157" s="24"/>
    </row>
    <row r="1158" spans="1:1">
      <c r="A1158" s="24"/>
    </row>
    <row r="1159" spans="1:1">
      <c r="A1159" s="24"/>
    </row>
    <row r="1160" spans="1:1">
      <c r="A1160" s="24"/>
    </row>
    <row r="1161" spans="1:1">
      <c r="A1161" s="24"/>
    </row>
    <row r="1162" spans="1:1">
      <c r="A1162" s="24"/>
    </row>
    <row r="1163" spans="1:1">
      <c r="A1163" s="24"/>
    </row>
    <row r="1164" spans="1:1">
      <c r="A1164" s="24"/>
    </row>
    <row r="1165" spans="1:1">
      <c r="A1165" s="24"/>
    </row>
    <row r="1166" spans="1:1">
      <c r="A1166" s="24"/>
    </row>
    <row r="1167" spans="1:1">
      <c r="A1167" s="24"/>
    </row>
    <row r="1168" spans="1:1">
      <c r="A1168" s="24"/>
    </row>
    <row r="1169" spans="1:1">
      <c r="A1169" s="24"/>
    </row>
    <row r="1170" spans="1:1">
      <c r="A1170" s="24"/>
    </row>
    <row r="1171" spans="1:1">
      <c r="A1171" s="24"/>
    </row>
    <row r="1172" spans="1:1">
      <c r="A1172" s="24"/>
    </row>
    <row r="1173" spans="1:1">
      <c r="A1173" s="24"/>
    </row>
    <row r="1174" spans="1:1">
      <c r="A1174" s="24"/>
    </row>
    <row r="1175" spans="1:1">
      <c r="A1175" s="24"/>
    </row>
    <row r="1176" spans="1:1">
      <c r="A1176" s="24"/>
    </row>
    <row r="1177" spans="1:1">
      <c r="A1177" s="24"/>
    </row>
    <row r="1178" spans="1:1">
      <c r="A1178" s="24"/>
    </row>
    <row r="1179" spans="1:1">
      <c r="A1179" s="24"/>
    </row>
    <row r="1180" spans="1:1">
      <c r="A1180" s="24"/>
    </row>
    <row r="1181" spans="1:1">
      <c r="A1181" s="24"/>
    </row>
    <row r="1182" spans="1:1">
      <c r="A1182" s="24"/>
    </row>
    <row r="1183" spans="1:1">
      <c r="A1183" s="24"/>
    </row>
    <row r="1184" spans="1:1">
      <c r="A1184" s="24"/>
    </row>
    <row r="1185" spans="1:1">
      <c r="A1185" s="24"/>
    </row>
    <row r="1186" spans="1:1">
      <c r="A1186" s="24"/>
    </row>
    <row r="1187" spans="1:1">
      <c r="A1187" s="24"/>
    </row>
    <row r="1188" spans="1:1">
      <c r="A1188" s="24"/>
    </row>
    <row r="1189" spans="1:1">
      <c r="A1189" s="24"/>
    </row>
    <row r="1190" spans="1:1">
      <c r="A1190" s="24"/>
    </row>
    <row r="1191" spans="1:1">
      <c r="A1191" s="24"/>
    </row>
    <row r="1192" spans="1:1">
      <c r="A1192" s="24"/>
    </row>
    <row r="1193" spans="1:1">
      <c r="A1193" s="24"/>
    </row>
    <row r="1194" spans="1:1">
      <c r="A1194" s="24"/>
    </row>
    <row r="1195" spans="1:1">
      <c r="A1195" s="24"/>
    </row>
    <row r="1196" spans="1:1">
      <c r="A1196" s="24"/>
    </row>
    <row r="1197" spans="1:1">
      <c r="A1197" s="24"/>
    </row>
    <row r="1198" spans="1:1">
      <c r="A1198" s="24"/>
    </row>
    <row r="1199" spans="1:1">
      <c r="A1199" s="24"/>
    </row>
    <row r="1200" spans="1:1">
      <c r="A1200" s="24"/>
    </row>
    <row r="1201" spans="1:1">
      <c r="A1201" s="24"/>
    </row>
    <row r="1202" spans="1:1">
      <c r="A1202" s="24"/>
    </row>
    <row r="1203" spans="1:1">
      <c r="A1203" s="24"/>
    </row>
    <row r="1204" spans="1:1">
      <c r="A1204" s="24"/>
    </row>
    <row r="1205" spans="1:1">
      <c r="A1205" s="24"/>
    </row>
    <row r="1206" spans="1:1">
      <c r="A1206" s="24"/>
    </row>
    <row r="1207" spans="1:1">
      <c r="A1207" s="24"/>
    </row>
    <row r="1208" spans="1:1">
      <c r="A1208" s="24"/>
    </row>
    <row r="1209" spans="1:1">
      <c r="A1209" s="24"/>
    </row>
    <row r="1210" spans="1:1">
      <c r="A1210" s="24"/>
    </row>
    <row r="1211" spans="1:1">
      <c r="A1211" s="24"/>
    </row>
    <row r="1212" spans="1:1">
      <c r="A1212" s="24"/>
    </row>
    <row r="1213" spans="1:1">
      <c r="A1213" s="24"/>
    </row>
    <row r="1214" spans="1:1">
      <c r="A1214" s="24"/>
    </row>
    <row r="1215" spans="1:1">
      <c r="A1215" s="24"/>
    </row>
    <row r="1216" spans="1:1">
      <c r="A1216" s="24"/>
    </row>
    <row r="1217" spans="1:1">
      <c r="A1217" s="24"/>
    </row>
    <row r="1218" spans="1:1">
      <c r="A1218" s="24"/>
    </row>
    <row r="1219" spans="1:1">
      <c r="A1219" s="24"/>
    </row>
    <row r="1220" spans="1:1">
      <c r="A1220" s="24"/>
    </row>
    <row r="1221" spans="1:1">
      <c r="A1221" s="24"/>
    </row>
    <row r="1222" spans="1:1">
      <c r="A1222" s="24"/>
    </row>
    <row r="1223" spans="1:1">
      <c r="A1223" s="24"/>
    </row>
    <row r="1224" spans="1:1">
      <c r="A1224" s="24"/>
    </row>
    <row r="1225" spans="1:1">
      <c r="A1225" s="24"/>
    </row>
    <row r="1226" spans="1:1">
      <c r="A1226" s="24"/>
    </row>
    <row r="1227" spans="1:1">
      <c r="A1227" s="24"/>
    </row>
    <row r="1228" spans="1:1">
      <c r="A1228" s="24"/>
    </row>
    <row r="1229" spans="1:1">
      <c r="A1229" s="24"/>
    </row>
    <row r="1230" spans="1:1">
      <c r="A1230" s="24"/>
    </row>
    <row r="1231" spans="1:1">
      <c r="A1231" s="24"/>
    </row>
    <row r="1232" spans="1:1">
      <c r="A1232" s="24"/>
    </row>
    <row r="1233" spans="1:1">
      <c r="A1233" s="24"/>
    </row>
    <row r="1234" spans="1:1">
      <c r="A1234" s="24"/>
    </row>
    <row r="1235" spans="1:1">
      <c r="A1235" s="24"/>
    </row>
    <row r="1236" spans="1:1">
      <c r="A1236" s="24"/>
    </row>
    <row r="1237" spans="1:1">
      <c r="A1237" s="24"/>
    </row>
    <row r="1238" spans="1:1">
      <c r="A1238" s="24"/>
    </row>
    <row r="1239" spans="1:1">
      <c r="A1239" s="24"/>
    </row>
    <row r="1240" spans="1:1">
      <c r="A1240" s="24"/>
    </row>
    <row r="1241" spans="1:1">
      <c r="A1241" s="24"/>
    </row>
    <row r="1242" spans="1:1">
      <c r="A1242" s="24"/>
    </row>
    <row r="1243" spans="1:1">
      <c r="A1243" s="24"/>
    </row>
    <row r="1244" spans="1:1">
      <c r="A1244" s="24"/>
    </row>
  </sheetData>
  <sheetProtection sheet="1" objects="1" scenarios="1" formatCells="0" formatColumns="0" formatRows="0" insertHyperlinks="0" sort="0" autoFilter="0"/>
  <autoFilter ref="A5:J387"/>
  <mergeCells count="90">
    <mergeCell ref="BG2:BR2"/>
    <mergeCell ref="F2:J2"/>
    <mergeCell ref="K2:V2"/>
    <mergeCell ref="W2:AH2"/>
    <mergeCell ref="AI2:AT2"/>
    <mergeCell ref="AU2:BF2"/>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AQ3:AQ4"/>
    <mergeCell ref="T3:T4"/>
    <mergeCell ref="V3:V4"/>
    <mergeCell ref="W3:AA3"/>
    <mergeCell ref="AC3:AC4"/>
    <mergeCell ref="AD3:AD4"/>
    <mergeCell ref="AE3:AE4"/>
    <mergeCell ref="AF3:AF4"/>
    <mergeCell ref="AH3:AH4"/>
    <mergeCell ref="AI3:AM3"/>
    <mergeCell ref="AO3:AO4"/>
    <mergeCell ref="AP3:AP4"/>
    <mergeCell ref="BO3:BO4"/>
    <mergeCell ref="AR3:AR4"/>
    <mergeCell ref="AT3:AT4"/>
    <mergeCell ref="AU3:AY3"/>
    <mergeCell ref="BA3:BA4"/>
    <mergeCell ref="BB3:BB4"/>
    <mergeCell ref="BC3:BC4"/>
    <mergeCell ref="BD3:BD4"/>
    <mergeCell ref="BF3:BF4"/>
    <mergeCell ref="BG3:BK3"/>
    <mergeCell ref="BM3:BM4"/>
    <mergeCell ref="BN3:BN4"/>
    <mergeCell ref="CM3:CM4"/>
    <mergeCell ref="BP3:BP4"/>
    <mergeCell ref="BR3:BR4"/>
    <mergeCell ref="BS3:BW3"/>
    <mergeCell ref="BY3:BY4"/>
    <mergeCell ref="BZ3:BZ4"/>
    <mergeCell ref="CA3:CA4"/>
    <mergeCell ref="CB3:CB4"/>
    <mergeCell ref="CD3:CD4"/>
    <mergeCell ref="CE3:CI3"/>
    <mergeCell ref="CK3:CK4"/>
    <mergeCell ref="CL3:CL4"/>
    <mergeCell ref="DK3:DK4"/>
    <mergeCell ref="CN3:CN4"/>
    <mergeCell ref="CP3:CP4"/>
    <mergeCell ref="CQ3:CU3"/>
    <mergeCell ref="CW3:CW4"/>
    <mergeCell ref="CX3:CX4"/>
    <mergeCell ref="CY3:CY4"/>
    <mergeCell ref="CZ3:CZ4"/>
    <mergeCell ref="DB3:DB4"/>
    <mergeCell ref="DC3:DG3"/>
    <mergeCell ref="DI3:DI4"/>
    <mergeCell ref="DJ3:DJ4"/>
    <mergeCell ref="EI3:EI4"/>
    <mergeCell ref="DL3:DL4"/>
    <mergeCell ref="DN3:DN4"/>
    <mergeCell ref="DO3:DS3"/>
    <mergeCell ref="DU3:DU4"/>
    <mergeCell ref="DV3:DV4"/>
    <mergeCell ref="DW3:DW4"/>
    <mergeCell ref="DX3:DX4"/>
    <mergeCell ref="DZ3:DZ4"/>
    <mergeCell ref="EA3:EE3"/>
    <mergeCell ref="EG3:EG4"/>
    <mergeCell ref="EH3:EH4"/>
    <mergeCell ref="EV3:EV4"/>
    <mergeCell ref="EX3:EX4"/>
    <mergeCell ref="EJ3:EJ4"/>
    <mergeCell ref="EL3:EL4"/>
    <mergeCell ref="EM3:EQ3"/>
    <mergeCell ref="ES3:ES4"/>
    <mergeCell ref="ET3:ET4"/>
    <mergeCell ref="EU3:EU4"/>
  </mergeCells>
  <conditionalFormatting sqref="W6:AA400 AI6:AM400 AU6:AY400 BG6:BK400 BS6:BW400 CE6:CI400 CQ6:CU400 DC6:DG400 DO6:DS400 EA6:EE400 EM6:EQ400 K6:O400">
    <cfRule type="cellIs" dxfId="28"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7"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8.xml><?xml version="1.0" encoding="utf-8"?>
<worksheet xmlns="http://schemas.openxmlformats.org/spreadsheetml/2006/main" xmlns:r="http://schemas.openxmlformats.org/officeDocument/2006/relationships">
  <sheetPr codeName="Sheet8"/>
  <dimension ref="A1:EX1244"/>
  <sheetViews>
    <sheetView zoomScaleNormal="100" workbookViewId="0">
      <pane xSplit="1" ySplit="5" topLeftCell="EO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row r="2" spans="1:154" ht="16" thickBot="1">
      <c r="A2" s="157"/>
      <c r="B2" s="157"/>
      <c r="C2" s="157"/>
      <c r="D2" s="157"/>
      <c r="E2" s="19"/>
      <c r="F2" s="233" t="s">
        <v>50</v>
      </c>
      <c r="G2" s="234"/>
      <c r="H2" s="234"/>
      <c r="I2" s="234"/>
      <c r="J2" s="235"/>
      <c r="K2" s="230" t="s">
        <v>120</v>
      </c>
      <c r="L2" s="231"/>
      <c r="M2" s="231"/>
      <c r="N2" s="231"/>
      <c r="O2" s="231"/>
      <c r="P2" s="231"/>
      <c r="Q2" s="231"/>
      <c r="R2" s="231"/>
      <c r="S2" s="231"/>
      <c r="T2" s="231"/>
      <c r="U2" s="231"/>
      <c r="V2" s="232"/>
      <c r="W2" s="217" t="s">
        <v>121</v>
      </c>
      <c r="X2" s="218"/>
      <c r="Y2" s="218"/>
      <c r="Z2" s="218"/>
      <c r="AA2" s="218"/>
      <c r="AB2" s="218"/>
      <c r="AC2" s="218"/>
      <c r="AD2" s="218"/>
      <c r="AE2" s="218"/>
      <c r="AF2" s="218"/>
      <c r="AG2" s="218"/>
      <c r="AH2" s="219"/>
      <c r="AI2" s="230" t="s">
        <v>122</v>
      </c>
      <c r="AJ2" s="231"/>
      <c r="AK2" s="231"/>
      <c r="AL2" s="231"/>
      <c r="AM2" s="231"/>
      <c r="AN2" s="231"/>
      <c r="AO2" s="231"/>
      <c r="AP2" s="231"/>
      <c r="AQ2" s="231"/>
      <c r="AR2" s="231"/>
      <c r="AS2" s="231"/>
      <c r="AT2" s="232"/>
      <c r="AU2" s="217" t="s">
        <v>123</v>
      </c>
      <c r="AV2" s="218"/>
      <c r="AW2" s="218"/>
      <c r="AX2" s="218"/>
      <c r="AY2" s="218"/>
      <c r="AZ2" s="218"/>
      <c r="BA2" s="218"/>
      <c r="BB2" s="218"/>
      <c r="BC2" s="218"/>
      <c r="BD2" s="218"/>
      <c r="BE2" s="218"/>
      <c r="BF2" s="219"/>
      <c r="BG2" s="230" t="s">
        <v>124</v>
      </c>
      <c r="BH2" s="231"/>
      <c r="BI2" s="231"/>
      <c r="BJ2" s="231"/>
      <c r="BK2" s="231"/>
      <c r="BL2" s="231"/>
      <c r="BM2" s="231"/>
      <c r="BN2" s="231"/>
      <c r="BO2" s="231"/>
      <c r="BP2" s="231"/>
      <c r="BQ2" s="231"/>
      <c r="BR2" s="232"/>
      <c r="BS2" s="217" t="s">
        <v>125</v>
      </c>
      <c r="BT2" s="218"/>
      <c r="BU2" s="218"/>
      <c r="BV2" s="218"/>
      <c r="BW2" s="218"/>
      <c r="BX2" s="218"/>
      <c r="BY2" s="218"/>
      <c r="BZ2" s="218"/>
      <c r="CA2" s="218"/>
      <c r="CB2" s="218"/>
      <c r="CC2" s="218"/>
      <c r="CD2" s="219"/>
      <c r="CE2" s="230" t="s">
        <v>126</v>
      </c>
      <c r="CF2" s="231"/>
      <c r="CG2" s="231"/>
      <c r="CH2" s="231"/>
      <c r="CI2" s="231"/>
      <c r="CJ2" s="231"/>
      <c r="CK2" s="231"/>
      <c r="CL2" s="231"/>
      <c r="CM2" s="231"/>
      <c r="CN2" s="231"/>
      <c r="CO2" s="231"/>
      <c r="CP2" s="232"/>
      <c r="CQ2" s="217" t="s">
        <v>127</v>
      </c>
      <c r="CR2" s="218"/>
      <c r="CS2" s="218"/>
      <c r="CT2" s="218"/>
      <c r="CU2" s="218"/>
      <c r="CV2" s="218"/>
      <c r="CW2" s="218"/>
      <c r="CX2" s="218"/>
      <c r="CY2" s="218"/>
      <c r="CZ2" s="218"/>
      <c r="DA2" s="218"/>
      <c r="DB2" s="219"/>
      <c r="DC2" s="230" t="s">
        <v>128</v>
      </c>
      <c r="DD2" s="231"/>
      <c r="DE2" s="231"/>
      <c r="DF2" s="231"/>
      <c r="DG2" s="231"/>
      <c r="DH2" s="231"/>
      <c r="DI2" s="231"/>
      <c r="DJ2" s="231"/>
      <c r="DK2" s="231"/>
      <c r="DL2" s="231"/>
      <c r="DM2" s="231"/>
      <c r="DN2" s="232"/>
      <c r="DO2" s="217" t="s">
        <v>129</v>
      </c>
      <c r="DP2" s="218"/>
      <c r="DQ2" s="218"/>
      <c r="DR2" s="218"/>
      <c r="DS2" s="218"/>
      <c r="DT2" s="218"/>
      <c r="DU2" s="218"/>
      <c r="DV2" s="218"/>
      <c r="DW2" s="218"/>
      <c r="DX2" s="218"/>
      <c r="DY2" s="218"/>
      <c r="DZ2" s="219"/>
      <c r="EA2" s="230" t="s">
        <v>130</v>
      </c>
      <c r="EB2" s="231"/>
      <c r="EC2" s="231"/>
      <c r="ED2" s="231"/>
      <c r="EE2" s="231"/>
      <c r="EF2" s="231"/>
      <c r="EG2" s="231"/>
      <c r="EH2" s="231"/>
      <c r="EI2" s="231"/>
      <c r="EJ2" s="231"/>
      <c r="EK2" s="231"/>
      <c r="EL2" s="232"/>
      <c r="EM2" s="217" t="s">
        <v>131</v>
      </c>
      <c r="EN2" s="218"/>
      <c r="EO2" s="218"/>
      <c r="EP2" s="218"/>
      <c r="EQ2" s="218"/>
      <c r="ER2" s="218"/>
      <c r="ES2" s="218"/>
      <c r="ET2" s="218"/>
      <c r="EU2" s="218"/>
      <c r="EV2" s="218"/>
      <c r="EW2" s="218"/>
      <c r="EX2" s="219"/>
    </row>
    <row r="3" spans="1:154" ht="18.75" customHeight="1" thickBot="1">
      <c r="A3" s="158"/>
      <c r="B3" s="159"/>
      <c r="C3" s="159"/>
      <c r="D3" s="159"/>
      <c r="E3" s="28"/>
      <c r="F3" s="220" t="s">
        <v>141</v>
      </c>
      <c r="G3" s="222" t="s">
        <v>51</v>
      </c>
      <c r="H3" s="224" t="s">
        <v>140</v>
      </c>
      <c r="I3" s="226" t="s">
        <v>51</v>
      </c>
      <c r="J3" s="228" t="s">
        <v>52</v>
      </c>
      <c r="K3" s="212" t="s">
        <v>145</v>
      </c>
      <c r="L3" s="213"/>
      <c r="M3" s="213"/>
      <c r="N3" s="213"/>
      <c r="O3" s="214"/>
      <c r="P3" s="25"/>
      <c r="Q3" s="215" t="s">
        <v>142</v>
      </c>
      <c r="R3" s="208" t="s">
        <v>144</v>
      </c>
      <c r="S3" s="215" t="s">
        <v>143</v>
      </c>
      <c r="T3" s="208" t="s">
        <v>51</v>
      </c>
      <c r="U3" s="26"/>
      <c r="V3" s="210" t="s">
        <v>52</v>
      </c>
      <c r="W3" s="212" t="s">
        <v>145</v>
      </c>
      <c r="X3" s="213"/>
      <c r="Y3" s="213"/>
      <c r="Z3" s="213"/>
      <c r="AA3" s="214"/>
      <c r="AB3" s="25"/>
      <c r="AC3" s="215" t="s">
        <v>142</v>
      </c>
      <c r="AD3" s="208" t="s">
        <v>51</v>
      </c>
      <c r="AE3" s="215" t="s">
        <v>143</v>
      </c>
      <c r="AF3" s="208" t="s">
        <v>51</v>
      </c>
      <c r="AG3" s="26"/>
      <c r="AH3" s="210" t="s">
        <v>52</v>
      </c>
      <c r="AI3" s="212" t="s">
        <v>145</v>
      </c>
      <c r="AJ3" s="213"/>
      <c r="AK3" s="213"/>
      <c r="AL3" s="213"/>
      <c r="AM3" s="214"/>
      <c r="AN3" s="25"/>
      <c r="AO3" s="215" t="s">
        <v>142</v>
      </c>
      <c r="AP3" s="208" t="s">
        <v>51</v>
      </c>
      <c r="AQ3" s="215" t="s">
        <v>143</v>
      </c>
      <c r="AR3" s="208" t="s">
        <v>51</v>
      </c>
      <c r="AS3" s="26"/>
      <c r="AT3" s="210" t="s">
        <v>52</v>
      </c>
      <c r="AU3" s="212" t="s">
        <v>145</v>
      </c>
      <c r="AV3" s="213"/>
      <c r="AW3" s="213"/>
      <c r="AX3" s="213"/>
      <c r="AY3" s="214"/>
      <c r="AZ3" s="25"/>
      <c r="BA3" s="215" t="s">
        <v>142</v>
      </c>
      <c r="BB3" s="208" t="s">
        <v>51</v>
      </c>
      <c r="BC3" s="215" t="s">
        <v>143</v>
      </c>
      <c r="BD3" s="208" t="s">
        <v>51</v>
      </c>
      <c r="BE3" s="26"/>
      <c r="BF3" s="210" t="s">
        <v>52</v>
      </c>
      <c r="BG3" s="212" t="s">
        <v>145</v>
      </c>
      <c r="BH3" s="213"/>
      <c r="BI3" s="213"/>
      <c r="BJ3" s="213"/>
      <c r="BK3" s="214"/>
      <c r="BL3" s="25"/>
      <c r="BM3" s="215" t="s">
        <v>142</v>
      </c>
      <c r="BN3" s="208" t="s">
        <v>51</v>
      </c>
      <c r="BO3" s="215" t="s">
        <v>143</v>
      </c>
      <c r="BP3" s="208" t="s">
        <v>51</v>
      </c>
      <c r="BQ3" s="26"/>
      <c r="BR3" s="210" t="s">
        <v>52</v>
      </c>
      <c r="BS3" s="212" t="s">
        <v>145</v>
      </c>
      <c r="BT3" s="213"/>
      <c r="BU3" s="213"/>
      <c r="BV3" s="213"/>
      <c r="BW3" s="214"/>
      <c r="BX3" s="25"/>
      <c r="BY3" s="215" t="s">
        <v>142</v>
      </c>
      <c r="BZ3" s="208" t="s">
        <v>51</v>
      </c>
      <c r="CA3" s="215" t="s">
        <v>143</v>
      </c>
      <c r="CB3" s="208" t="s">
        <v>51</v>
      </c>
      <c r="CC3" s="26"/>
      <c r="CD3" s="210" t="s">
        <v>52</v>
      </c>
      <c r="CE3" s="212" t="s">
        <v>145</v>
      </c>
      <c r="CF3" s="213"/>
      <c r="CG3" s="213"/>
      <c r="CH3" s="213"/>
      <c r="CI3" s="214"/>
      <c r="CJ3" s="25"/>
      <c r="CK3" s="215" t="s">
        <v>142</v>
      </c>
      <c r="CL3" s="208" t="s">
        <v>51</v>
      </c>
      <c r="CM3" s="215" t="s">
        <v>143</v>
      </c>
      <c r="CN3" s="208" t="s">
        <v>51</v>
      </c>
      <c r="CO3" s="26"/>
      <c r="CP3" s="210" t="s">
        <v>52</v>
      </c>
      <c r="CQ3" s="212" t="s">
        <v>145</v>
      </c>
      <c r="CR3" s="213"/>
      <c r="CS3" s="213"/>
      <c r="CT3" s="213"/>
      <c r="CU3" s="214"/>
      <c r="CV3" s="25"/>
      <c r="CW3" s="215" t="s">
        <v>142</v>
      </c>
      <c r="CX3" s="208" t="s">
        <v>51</v>
      </c>
      <c r="CY3" s="215" t="s">
        <v>143</v>
      </c>
      <c r="CZ3" s="208" t="s">
        <v>51</v>
      </c>
      <c r="DA3" s="26"/>
      <c r="DB3" s="210" t="s">
        <v>52</v>
      </c>
      <c r="DC3" s="212" t="s">
        <v>145</v>
      </c>
      <c r="DD3" s="213"/>
      <c r="DE3" s="213"/>
      <c r="DF3" s="213"/>
      <c r="DG3" s="214"/>
      <c r="DH3" s="25"/>
      <c r="DI3" s="215" t="s">
        <v>142</v>
      </c>
      <c r="DJ3" s="208" t="s">
        <v>51</v>
      </c>
      <c r="DK3" s="215" t="s">
        <v>143</v>
      </c>
      <c r="DL3" s="208" t="s">
        <v>51</v>
      </c>
      <c r="DM3" s="26"/>
      <c r="DN3" s="210" t="s">
        <v>52</v>
      </c>
      <c r="DO3" s="212" t="s">
        <v>145</v>
      </c>
      <c r="DP3" s="213"/>
      <c r="DQ3" s="213"/>
      <c r="DR3" s="213"/>
      <c r="DS3" s="214"/>
      <c r="DT3" s="25"/>
      <c r="DU3" s="215" t="s">
        <v>142</v>
      </c>
      <c r="DV3" s="208" t="s">
        <v>51</v>
      </c>
      <c r="DW3" s="215" t="s">
        <v>143</v>
      </c>
      <c r="DX3" s="208" t="s">
        <v>51</v>
      </c>
      <c r="DY3" s="26"/>
      <c r="DZ3" s="210" t="s">
        <v>52</v>
      </c>
      <c r="EA3" s="212" t="s">
        <v>145</v>
      </c>
      <c r="EB3" s="213"/>
      <c r="EC3" s="213"/>
      <c r="ED3" s="213"/>
      <c r="EE3" s="214"/>
      <c r="EF3" s="25"/>
      <c r="EG3" s="215" t="s">
        <v>142</v>
      </c>
      <c r="EH3" s="208" t="s">
        <v>51</v>
      </c>
      <c r="EI3" s="215" t="s">
        <v>143</v>
      </c>
      <c r="EJ3" s="208" t="s">
        <v>51</v>
      </c>
      <c r="EK3" s="26"/>
      <c r="EL3" s="210" t="s">
        <v>52</v>
      </c>
      <c r="EM3" s="212" t="s">
        <v>145</v>
      </c>
      <c r="EN3" s="213"/>
      <c r="EO3" s="213"/>
      <c r="EP3" s="213"/>
      <c r="EQ3" s="214"/>
      <c r="ER3" s="25"/>
      <c r="ES3" s="215" t="s">
        <v>142</v>
      </c>
      <c r="ET3" s="208" t="s">
        <v>51</v>
      </c>
      <c r="EU3" s="215" t="s">
        <v>143</v>
      </c>
      <c r="EV3" s="208" t="s">
        <v>51</v>
      </c>
      <c r="EW3" s="26"/>
      <c r="EX3" s="210" t="s">
        <v>52</v>
      </c>
    </row>
    <row r="4" spans="1:154" s="19" customFormat="1" ht="45" thickBot="1">
      <c r="A4" s="160" t="s">
        <v>53</v>
      </c>
      <c r="B4" s="161" t="s">
        <v>83</v>
      </c>
      <c r="C4" s="162" t="s">
        <v>84</v>
      </c>
      <c r="D4" s="163" t="s">
        <v>85</v>
      </c>
      <c r="E4" s="173" t="s">
        <v>84</v>
      </c>
      <c r="F4" s="221"/>
      <c r="G4" s="223"/>
      <c r="H4" s="225"/>
      <c r="I4" s="227"/>
      <c r="J4" s="229"/>
      <c r="K4" s="21" t="s">
        <v>54</v>
      </c>
      <c r="L4" s="22" t="s">
        <v>55</v>
      </c>
      <c r="M4" s="22" t="s">
        <v>56</v>
      </c>
      <c r="N4" s="22" t="s">
        <v>57</v>
      </c>
      <c r="O4" s="23" t="s">
        <v>58</v>
      </c>
      <c r="P4" s="29" t="s">
        <v>146</v>
      </c>
      <c r="Q4" s="216"/>
      <c r="R4" s="209"/>
      <c r="S4" s="216"/>
      <c r="T4" s="209"/>
      <c r="U4" s="29" t="s">
        <v>147</v>
      </c>
      <c r="V4" s="211"/>
      <c r="W4" s="21" t="s">
        <v>54</v>
      </c>
      <c r="X4" s="22" t="s">
        <v>55</v>
      </c>
      <c r="Y4" s="22" t="s">
        <v>56</v>
      </c>
      <c r="Z4" s="22" t="s">
        <v>57</v>
      </c>
      <c r="AA4" s="23" t="s">
        <v>58</v>
      </c>
      <c r="AB4" s="29" t="s">
        <v>146</v>
      </c>
      <c r="AC4" s="216"/>
      <c r="AD4" s="209"/>
      <c r="AE4" s="216"/>
      <c r="AF4" s="209"/>
      <c r="AG4" s="29" t="s">
        <v>147</v>
      </c>
      <c r="AH4" s="211"/>
      <c r="AI4" s="21" t="s">
        <v>54</v>
      </c>
      <c r="AJ4" s="22" t="s">
        <v>55</v>
      </c>
      <c r="AK4" s="22" t="s">
        <v>56</v>
      </c>
      <c r="AL4" s="22" t="s">
        <v>57</v>
      </c>
      <c r="AM4" s="23" t="s">
        <v>58</v>
      </c>
      <c r="AN4" s="29" t="s">
        <v>146</v>
      </c>
      <c r="AO4" s="216"/>
      <c r="AP4" s="209"/>
      <c r="AQ4" s="216"/>
      <c r="AR4" s="209"/>
      <c r="AS4" s="29" t="s">
        <v>147</v>
      </c>
      <c r="AT4" s="211"/>
      <c r="AU4" s="21" t="s">
        <v>54</v>
      </c>
      <c r="AV4" s="22" t="s">
        <v>55</v>
      </c>
      <c r="AW4" s="22" t="s">
        <v>56</v>
      </c>
      <c r="AX4" s="22" t="s">
        <v>57</v>
      </c>
      <c r="AY4" s="23" t="s">
        <v>58</v>
      </c>
      <c r="AZ4" s="29" t="s">
        <v>148</v>
      </c>
      <c r="BA4" s="216"/>
      <c r="BB4" s="209"/>
      <c r="BC4" s="216"/>
      <c r="BD4" s="209"/>
      <c r="BE4" s="29" t="s">
        <v>147</v>
      </c>
      <c r="BF4" s="211"/>
      <c r="BG4" s="21" t="s">
        <v>54</v>
      </c>
      <c r="BH4" s="22" t="s">
        <v>55</v>
      </c>
      <c r="BI4" s="22" t="s">
        <v>56</v>
      </c>
      <c r="BJ4" s="22" t="s">
        <v>57</v>
      </c>
      <c r="BK4" s="23" t="s">
        <v>58</v>
      </c>
      <c r="BL4" s="29" t="s">
        <v>148</v>
      </c>
      <c r="BM4" s="216"/>
      <c r="BN4" s="209"/>
      <c r="BO4" s="216"/>
      <c r="BP4" s="209"/>
      <c r="BQ4" s="29" t="s">
        <v>147</v>
      </c>
      <c r="BR4" s="211"/>
      <c r="BS4" s="21" t="s">
        <v>54</v>
      </c>
      <c r="BT4" s="22" t="s">
        <v>55</v>
      </c>
      <c r="BU4" s="22" t="s">
        <v>56</v>
      </c>
      <c r="BV4" s="22" t="s">
        <v>57</v>
      </c>
      <c r="BW4" s="23" t="s">
        <v>58</v>
      </c>
      <c r="BX4" s="29" t="s">
        <v>148</v>
      </c>
      <c r="BY4" s="216"/>
      <c r="BZ4" s="209"/>
      <c r="CA4" s="216"/>
      <c r="CB4" s="209"/>
      <c r="CC4" s="29" t="s">
        <v>147</v>
      </c>
      <c r="CD4" s="211"/>
      <c r="CE4" s="21" t="s">
        <v>54</v>
      </c>
      <c r="CF4" s="22" t="s">
        <v>55</v>
      </c>
      <c r="CG4" s="22" t="s">
        <v>56</v>
      </c>
      <c r="CH4" s="22" t="s">
        <v>57</v>
      </c>
      <c r="CI4" s="23" t="s">
        <v>58</v>
      </c>
      <c r="CJ4" s="29" t="s">
        <v>148</v>
      </c>
      <c r="CK4" s="216"/>
      <c r="CL4" s="209"/>
      <c r="CM4" s="216"/>
      <c r="CN4" s="209"/>
      <c r="CO4" s="29" t="s">
        <v>147</v>
      </c>
      <c r="CP4" s="211"/>
      <c r="CQ4" s="21" t="s">
        <v>54</v>
      </c>
      <c r="CR4" s="22" t="s">
        <v>55</v>
      </c>
      <c r="CS4" s="22" t="s">
        <v>56</v>
      </c>
      <c r="CT4" s="22" t="s">
        <v>57</v>
      </c>
      <c r="CU4" s="23" t="s">
        <v>58</v>
      </c>
      <c r="CV4" s="29" t="s">
        <v>148</v>
      </c>
      <c r="CW4" s="216"/>
      <c r="CX4" s="209"/>
      <c r="CY4" s="216"/>
      <c r="CZ4" s="209"/>
      <c r="DA4" s="29" t="s">
        <v>147</v>
      </c>
      <c r="DB4" s="211"/>
      <c r="DC4" s="21" t="s">
        <v>54</v>
      </c>
      <c r="DD4" s="22" t="s">
        <v>55</v>
      </c>
      <c r="DE4" s="22" t="s">
        <v>56</v>
      </c>
      <c r="DF4" s="22" t="s">
        <v>57</v>
      </c>
      <c r="DG4" s="23" t="s">
        <v>58</v>
      </c>
      <c r="DH4" s="29" t="s">
        <v>148</v>
      </c>
      <c r="DI4" s="216"/>
      <c r="DJ4" s="209"/>
      <c r="DK4" s="216"/>
      <c r="DL4" s="209"/>
      <c r="DM4" s="29" t="s">
        <v>147</v>
      </c>
      <c r="DN4" s="211"/>
      <c r="DO4" s="21" t="s">
        <v>54</v>
      </c>
      <c r="DP4" s="22" t="s">
        <v>55</v>
      </c>
      <c r="DQ4" s="22" t="s">
        <v>56</v>
      </c>
      <c r="DR4" s="22" t="s">
        <v>57</v>
      </c>
      <c r="DS4" s="23" t="s">
        <v>58</v>
      </c>
      <c r="DT4" s="29" t="s">
        <v>148</v>
      </c>
      <c r="DU4" s="216"/>
      <c r="DV4" s="209"/>
      <c r="DW4" s="216"/>
      <c r="DX4" s="209"/>
      <c r="DY4" s="29" t="s">
        <v>147</v>
      </c>
      <c r="DZ4" s="211"/>
      <c r="EA4" s="21" t="s">
        <v>54</v>
      </c>
      <c r="EB4" s="22" t="s">
        <v>55</v>
      </c>
      <c r="EC4" s="22" t="s">
        <v>56</v>
      </c>
      <c r="ED4" s="22" t="s">
        <v>57</v>
      </c>
      <c r="EE4" s="23" t="s">
        <v>58</v>
      </c>
      <c r="EF4" s="29" t="s">
        <v>148</v>
      </c>
      <c r="EG4" s="216"/>
      <c r="EH4" s="209"/>
      <c r="EI4" s="216"/>
      <c r="EJ4" s="209"/>
      <c r="EK4" s="29" t="s">
        <v>147</v>
      </c>
      <c r="EL4" s="211"/>
      <c r="EM4" s="21" t="s">
        <v>54</v>
      </c>
      <c r="EN4" s="22" t="s">
        <v>55</v>
      </c>
      <c r="EO4" s="22" t="s">
        <v>56</v>
      </c>
      <c r="EP4" s="22" t="s">
        <v>57</v>
      </c>
      <c r="EQ4" s="23" t="s">
        <v>58</v>
      </c>
      <c r="ER4" s="29" t="s">
        <v>148</v>
      </c>
      <c r="ES4" s="216"/>
      <c r="ET4" s="209"/>
      <c r="EU4" s="216"/>
      <c r="EV4" s="209"/>
      <c r="EW4" s="29" t="s">
        <v>147</v>
      </c>
      <c r="EX4" s="211"/>
    </row>
    <row r="5" spans="1:154" s="34" customFormat="1" ht="15" thickBot="1">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c r="A326" s="167"/>
      <c r="B326" s="171"/>
      <c r="C326" s="169"/>
      <c r="D326" s="170"/>
      <c r="E326" s="57"/>
      <c r="F326" s="56"/>
      <c r="G326" s="58"/>
      <c r="H326" s="56"/>
      <c r="I326" s="59"/>
      <c r="J326" s="60"/>
      <c r="K326" s="56"/>
      <c r="L326" s="65"/>
      <c r="M326" s="65"/>
      <c r="N326" s="65"/>
      <c r="O326" s="65"/>
      <c r="P326" s="66" t="str">
        <f t="shared" ref="P326:P387" si="120">IF(K326="","",IF(K326="yes","yes",IF(L326="yes","yes",IF(M326="yes","yes",IF(N326="yes","yes",IF(O326="yes", "yes","no"))))))</f>
        <v/>
      </c>
      <c r="Q326" s="56"/>
      <c r="R326" s="64"/>
      <c r="S326" s="56"/>
      <c r="T326" s="64"/>
      <c r="U326" s="62" t="str">
        <f t="shared" ref="U326:U387" si="121">IF(P326="","",(IF(AND(P326="yes",S326="yes"),"yes",(IF(AND(P326="no",$H326="yes"),"yes","no")))))</f>
        <v/>
      </c>
      <c r="V326" s="64"/>
      <c r="W326" s="56"/>
      <c r="X326" s="65"/>
      <c r="Y326" s="65"/>
      <c r="Z326" s="65"/>
      <c r="AA326" s="65"/>
      <c r="AB326" s="66" t="str">
        <f t="shared" ref="AB326:AB387" si="122">IF(W326="","",IF(W326="yes","yes",IF(X326="yes","yes",IF(Y326="yes","yes",IF(Z326="yes","yes",IF(AA326="yes", "yes","no"))))))</f>
        <v/>
      </c>
      <c r="AC326" s="56"/>
      <c r="AD326" s="64"/>
      <c r="AE326" s="56"/>
      <c r="AF326" s="64"/>
      <c r="AG326" s="62" t="str">
        <f t="shared" ref="AG326:AG387" si="123">IF(AB326="","",(IF(AND(AB326="yes",AE326="yes"),"yes",(IF(AND(AB326="no",$H326="yes"),"yes","no")))))</f>
        <v/>
      </c>
      <c r="AH326" s="64"/>
      <c r="AI326" s="56"/>
      <c r="AJ326" s="65"/>
      <c r="AK326" s="65"/>
      <c r="AL326" s="65"/>
      <c r="AM326" s="65"/>
      <c r="AN326" s="66" t="str">
        <f t="shared" ref="AN326:AN387" si="124">IF(AI326="","",IF(AI326="yes","yes",IF(AJ326="yes","yes",IF(AK326="yes","yes",IF(AL326="yes","yes",IF(AM326="yes", "yes","no"))))))</f>
        <v/>
      </c>
      <c r="AO326" s="56"/>
      <c r="AP326" s="64"/>
      <c r="AQ326" s="56"/>
      <c r="AR326" s="64"/>
      <c r="AS326" s="62" t="str">
        <f t="shared" ref="AS326:AS387" si="125">IF(AN326="","",(IF(AND(AN326="yes",AQ326="yes"),"yes",(IF(AND(AN326="no",$H326="yes"),"yes","no")))))</f>
        <v/>
      </c>
      <c r="AT326" s="64"/>
      <c r="AU326" s="56"/>
      <c r="AV326" s="65"/>
      <c r="AW326" s="65"/>
      <c r="AX326" s="65"/>
      <c r="AY326" s="65"/>
      <c r="AZ326" s="66" t="str">
        <f t="shared" ref="AZ326:AZ387" si="126">IF(AU326="","",IF(AU326="yes","yes",IF(AV326="yes","yes",IF(AW326="yes","yes",IF(AX326="yes","yes",IF(AY326="yes", "yes","no"))))))</f>
        <v/>
      </c>
      <c r="BA326" s="56"/>
      <c r="BB326" s="64"/>
      <c r="BC326" s="56"/>
      <c r="BD326" s="64"/>
      <c r="BE326" s="62" t="str">
        <f t="shared" ref="BE326:BE387" si="127">IF(AZ326="","",(IF(AND(AZ326="yes",BC326="yes"),"yes",(IF(AND(AZ326="no",$H326="yes"),"yes","no")))))</f>
        <v/>
      </c>
      <c r="BF326" s="64"/>
      <c r="BG326" s="56"/>
      <c r="BH326" s="65"/>
      <c r="BI326" s="65"/>
      <c r="BJ326" s="65"/>
      <c r="BK326" s="65"/>
      <c r="BL326" s="66" t="str">
        <f t="shared" ref="BL326:BL387" si="128">IF(BG326="","",IF(BG326="yes","yes",IF(BH326="yes","yes",IF(BI326="yes","yes",IF(BJ326="yes","yes",IF(BK326="yes", "yes","no"))))))</f>
        <v/>
      </c>
      <c r="BM326" s="56"/>
      <c r="BN326" s="64"/>
      <c r="BO326" s="56"/>
      <c r="BP326" s="64"/>
      <c r="BQ326" s="62" t="str">
        <f t="shared" ref="BQ326:BQ387" si="129">IF(BL326="","",(IF(AND(BL326="yes",BO326="yes"),"yes",(IF(AND(BL326="no",$H326="yes"),"yes","no")))))</f>
        <v/>
      </c>
      <c r="BR326" s="64"/>
      <c r="BS326" s="56"/>
      <c r="BT326" s="65"/>
      <c r="BU326" s="65"/>
      <c r="BV326" s="65"/>
      <c r="BW326" s="65"/>
      <c r="BX326" s="66" t="str">
        <f t="shared" ref="BX326:BX387" si="130">IF(BS326="","",IF(BS326="yes","yes",IF(BT326="yes","yes",IF(BU326="yes","yes",IF(BV326="yes","yes",IF(BW326="yes", "yes","no"))))))</f>
        <v/>
      </c>
      <c r="BY326" s="56"/>
      <c r="BZ326" s="64"/>
      <c r="CA326" s="56"/>
      <c r="CB326" s="64"/>
      <c r="CC326" s="62" t="str">
        <f t="shared" ref="CC326:CC387" si="131">IF(BX326="","",(IF(AND(BX326="yes",CA326="yes"),"yes",(IF(AND(BX326="no",$H326="yes"),"yes","no")))))</f>
        <v/>
      </c>
      <c r="CD326" s="64"/>
      <c r="CE326" s="56"/>
      <c r="CF326" s="65"/>
      <c r="CG326" s="65"/>
      <c r="CH326" s="65"/>
      <c r="CI326" s="65"/>
      <c r="CJ326" s="66" t="str">
        <f t="shared" ref="CJ326:CJ387" si="132">IF(CE326="","",IF(CE326="yes","yes",IF(CF326="yes","yes",IF(CG326="yes","yes",IF(CH326="yes","yes",IF(CI326="yes", "yes","no"))))))</f>
        <v/>
      </c>
      <c r="CK326" s="56"/>
      <c r="CL326" s="64"/>
      <c r="CM326" s="56"/>
      <c r="CN326" s="64"/>
      <c r="CO326" s="62" t="str">
        <f t="shared" ref="CO326:CO387" si="133">IF(CJ326="","",(IF(AND(CJ326="yes",CM326="yes"),"yes",(IF(AND(CJ326="no",$H326="yes"),"yes","no")))))</f>
        <v/>
      </c>
      <c r="CP326" s="64"/>
      <c r="CQ326" s="56"/>
      <c r="CR326" s="65"/>
      <c r="CS326" s="65"/>
      <c r="CT326" s="65"/>
      <c r="CU326" s="65"/>
      <c r="CV326" s="66" t="str">
        <f t="shared" ref="CV326:CV387" si="134">IF(CQ326="","",IF(CQ326="yes","yes",IF(CR326="yes","yes",IF(CS326="yes","yes",IF(CT326="yes","yes",IF(CU326="yes", "yes","no"))))))</f>
        <v/>
      </c>
      <c r="CW326" s="56"/>
      <c r="CX326" s="64"/>
      <c r="CY326" s="56"/>
      <c r="CZ326" s="64"/>
      <c r="DA326" s="62" t="str">
        <f t="shared" ref="DA326:DA387" si="135">IF(CV326="","",(IF(AND(CV326="yes",CY326="yes"),"yes",(IF(AND(CV326="no",$H326="yes"),"yes","no")))))</f>
        <v/>
      </c>
      <c r="DB326" s="64"/>
      <c r="DC326" s="56"/>
      <c r="DD326" s="65"/>
      <c r="DE326" s="65"/>
      <c r="DF326" s="65"/>
      <c r="DG326" s="65"/>
      <c r="DH326" s="66" t="str">
        <f t="shared" ref="DH326:DH387" si="136">IF(DC326="","",IF(DC326="yes","yes",IF(DD326="yes","yes",IF(DE326="yes","yes",IF(DF326="yes","yes",IF(DG326="yes", "yes","no"))))))</f>
        <v/>
      </c>
      <c r="DI326" s="56"/>
      <c r="DJ326" s="64"/>
      <c r="DK326" s="56"/>
      <c r="DL326" s="64"/>
      <c r="DM326" s="62" t="str">
        <f t="shared" ref="DM326:DM387" si="137">IF(DH326="","",(IF(AND(DH326="yes",DK326="yes"),"yes",(IF(AND(DH326="no",$H326="yes"),"yes","no")))))</f>
        <v/>
      </c>
      <c r="DN326" s="64"/>
      <c r="DO326" s="56"/>
      <c r="DP326" s="65"/>
      <c r="DQ326" s="65"/>
      <c r="DR326" s="65"/>
      <c r="DS326" s="65"/>
      <c r="DT326" s="66" t="str">
        <f t="shared" ref="DT326:DT387" si="138">IF(DO326="","",IF(DO326="yes","yes",IF(DP326="yes","yes",IF(DQ326="yes","yes",IF(DR326="yes","yes",IF(DS326="yes", "yes","no"))))))</f>
        <v/>
      </c>
      <c r="DU326" s="56"/>
      <c r="DV326" s="64"/>
      <c r="DW326" s="56"/>
      <c r="DX326" s="64"/>
      <c r="DY326" s="62" t="str">
        <f t="shared" ref="DY326:DY387" si="139">IF(DT326="","",(IF(AND(DT326="yes",DW326="yes"),"yes",(IF(AND(DT326="no",$H326="yes"),"yes","no")))))</f>
        <v/>
      </c>
      <c r="DZ326" s="64"/>
      <c r="EA326" s="56"/>
      <c r="EB326" s="65"/>
      <c r="EC326" s="65"/>
      <c r="ED326" s="65"/>
      <c r="EE326" s="65"/>
      <c r="EF326" s="66" t="str">
        <f t="shared" ref="EF326:EF387" si="140">IF(EA326="","",IF(EA326="yes","yes",IF(EB326="yes","yes",IF(EC326="yes","yes",IF(ED326="yes","yes",IF(EE326="yes", "yes","no"))))))</f>
        <v/>
      </c>
      <c r="EG326" s="56"/>
      <c r="EH326" s="64"/>
      <c r="EI326" s="56"/>
      <c r="EJ326" s="64"/>
      <c r="EK326" s="62" t="str">
        <f t="shared" ref="EK326:EK387" si="141">IF(EF326="","",(IF(AND(EF326="yes",EI326="yes"),"yes",(IF(AND(EF326="no",$H326="yes"),"yes","no")))))</f>
        <v/>
      </c>
      <c r="EL326" s="64"/>
      <c r="EM326" s="56"/>
      <c r="EN326" s="65"/>
      <c r="EO326" s="65"/>
      <c r="EP326" s="65"/>
      <c r="EQ326" s="65"/>
      <c r="ER326" s="66" t="str">
        <f t="shared" ref="ER326:ER387" si="142">IF(EM326="","",IF(EM326="yes","yes",IF(EN326="yes","yes",IF(EO326="yes","yes",IF(EP326="yes","yes",IF(EQ326="yes", "yes","no"))))))</f>
        <v/>
      </c>
      <c r="ES326" s="56"/>
      <c r="ET326" s="64"/>
      <c r="EU326" s="56"/>
      <c r="EV326" s="64"/>
      <c r="EW326" s="62" t="str">
        <f t="shared" ref="EW326:EW387" si="143">IF(ER326="","",(IF(AND(ER326="yes",EU326="yes"),"yes",(IF(AND(ER326="no",$H326="yes"),"yes","no")))))</f>
        <v/>
      </c>
      <c r="EX326" s="64"/>
    </row>
    <row r="327" spans="1:154" s="67" customFormat="1">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c r="A388" s="167"/>
      <c r="B388" s="171"/>
      <c r="C388" s="169"/>
      <c r="D388" s="170"/>
      <c r="E388" s="57"/>
      <c r="F388" s="56"/>
      <c r="G388" s="58"/>
      <c r="H388" s="56"/>
      <c r="I388" s="59"/>
      <c r="J388" s="60"/>
      <c r="K388" s="56"/>
      <c r="L388" s="65"/>
      <c r="M388" s="65"/>
      <c r="N388" s="65"/>
      <c r="O388" s="65"/>
      <c r="P388" s="66" t="str">
        <f t="shared" ref="P388:P400" si="144">IF(K388="","",IF(K388="yes","yes",IF(L388="yes","yes",IF(M388="yes","yes",IF(N388="yes","yes",IF(O388="yes", "yes","no"))))))</f>
        <v/>
      </c>
      <c r="Q388" s="56"/>
      <c r="R388" s="64"/>
      <c r="S388" s="56"/>
      <c r="T388" s="64"/>
      <c r="U388" s="62" t="str">
        <f t="shared" ref="U388:U400" si="145">IF(P388="","",(IF(AND(P388="yes",S388="yes"),"yes",(IF(AND(P388="no",$H388="yes"),"yes","no")))))</f>
        <v/>
      </c>
      <c r="V388" s="64"/>
      <c r="W388" s="56"/>
      <c r="X388" s="65"/>
      <c r="Y388" s="65"/>
      <c r="Z388" s="65"/>
      <c r="AA388" s="65"/>
      <c r="AB388" s="66" t="str">
        <f t="shared" ref="AB388:AB400" si="146">IF(W388="","",IF(W388="yes","yes",IF(X388="yes","yes",IF(Y388="yes","yes",IF(Z388="yes","yes",IF(AA388="yes", "yes","no"))))))</f>
        <v/>
      </c>
      <c r="AC388" s="56"/>
      <c r="AD388" s="64"/>
      <c r="AE388" s="56"/>
      <c r="AF388" s="64"/>
      <c r="AG388" s="62" t="str">
        <f t="shared" ref="AG388:AG400" si="147">IF(AB388="","",(IF(AND(AB388="yes",AE388="yes"),"yes",(IF(AND(AB388="no",$H388="yes"),"yes","no")))))</f>
        <v/>
      </c>
      <c r="AH388" s="64"/>
      <c r="AI388" s="56"/>
      <c r="AJ388" s="65"/>
      <c r="AK388" s="65"/>
      <c r="AL388" s="65"/>
      <c r="AM388" s="65"/>
      <c r="AN388" s="66" t="str">
        <f t="shared" ref="AN388:AN400" si="148">IF(AI388="","",IF(AI388="yes","yes",IF(AJ388="yes","yes",IF(AK388="yes","yes",IF(AL388="yes","yes",IF(AM388="yes", "yes","no"))))))</f>
        <v/>
      </c>
      <c r="AO388" s="56"/>
      <c r="AP388" s="64"/>
      <c r="AQ388" s="56"/>
      <c r="AR388" s="64"/>
      <c r="AS388" s="62" t="str">
        <f t="shared" ref="AS388:AS400" si="149">IF(AN388="","",(IF(AND(AN388="yes",AQ388="yes"),"yes",(IF(AND(AN388="no",$H388="yes"),"yes","no")))))</f>
        <v/>
      </c>
      <c r="AT388" s="64"/>
      <c r="AU388" s="56"/>
      <c r="AV388" s="65"/>
      <c r="AW388" s="65"/>
      <c r="AX388" s="65"/>
      <c r="AY388" s="65"/>
      <c r="AZ388" s="66" t="str">
        <f t="shared" ref="AZ388:AZ400" si="150">IF(AU388="","",IF(AU388="yes","yes",IF(AV388="yes","yes",IF(AW388="yes","yes",IF(AX388="yes","yes",IF(AY388="yes", "yes","no"))))))</f>
        <v/>
      </c>
      <c r="BA388" s="56"/>
      <c r="BB388" s="64"/>
      <c r="BC388" s="56"/>
      <c r="BD388" s="64"/>
      <c r="BE388" s="62" t="str">
        <f t="shared" ref="BE388:BE400" si="151">IF(AZ388="","",(IF(AND(AZ388="yes",BC388="yes"),"yes",(IF(AND(AZ388="no",$H388="yes"),"yes","no")))))</f>
        <v/>
      </c>
      <c r="BF388" s="64"/>
      <c r="BG388" s="56"/>
      <c r="BH388" s="65"/>
      <c r="BI388" s="65"/>
      <c r="BJ388" s="65"/>
      <c r="BK388" s="65"/>
      <c r="BL388" s="66" t="str">
        <f t="shared" ref="BL388:BL400" si="152">IF(BG388="","",IF(BG388="yes","yes",IF(BH388="yes","yes",IF(BI388="yes","yes",IF(BJ388="yes","yes",IF(BK388="yes", "yes","no"))))))</f>
        <v/>
      </c>
      <c r="BM388" s="56"/>
      <c r="BN388" s="64"/>
      <c r="BO388" s="56"/>
      <c r="BP388" s="64"/>
      <c r="BQ388" s="62" t="str">
        <f t="shared" ref="BQ388:BQ400" si="153">IF(BL388="","",(IF(AND(BL388="yes",BO388="yes"),"yes",(IF(AND(BL388="no",$H388="yes"),"yes","no")))))</f>
        <v/>
      </c>
      <c r="BR388" s="64"/>
      <c r="BS388" s="56"/>
      <c r="BT388" s="65"/>
      <c r="BU388" s="65"/>
      <c r="BV388" s="65"/>
      <c r="BW388" s="65"/>
      <c r="BX388" s="66" t="str">
        <f t="shared" ref="BX388:BX400" si="154">IF(BS388="","",IF(BS388="yes","yes",IF(BT388="yes","yes",IF(BU388="yes","yes",IF(BV388="yes","yes",IF(BW388="yes", "yes","no"))))))</f>
        <v/>
      </c>
      <c r="BY388" s="56"/>
      <c r="BZ388" s="64"/>
      <c r="CA388" s="56"/>
      <c r="CB388" s="64"/>
      <c r="CC388" s="62" t="str">
        <f t="shared" ref="CC388:CC400" si="155">IF(BX388="","",(IF(AND(BX388="yes",CA388="yes"),"yes",(IF(AND(BX388="no",$H388="yes"),"yes","no")))))</f>
        <v/>
      </c>
      <c r="CD388" s="64"/>
      <c r="CE388" s="56"/>
      <c r="CF388" s="65"/>
      <c r="CG388" s="65"/>
      <c r="CH388" s="65"/>
      <c r="CI388" s="65"/>
      <c r="CJ388" s="66" t="str">
        <f t="shared" ref="CJ388:CJ400" si="156">IF(CE388="","",IF(CE388="yes","yes",IF(CF388="yes","yes",IF(CG388="yes","yes",IF(CH388="yes","yes",IF(CI388="yes", "yes","no"))))))</f>
        <v/>
      </c>
      <c r="CK388" s="56"/>
      <c r="CL388" s="64"/>
      <c r="CM388" s="56"/>
      <c r="CN388" s="64"/>
      <c r="CO388" s="62" t="str">
        <f t="shared" ref="CO388:CO400" si="157">IF(CJ388="","",(IF(AND(CJ388="yes",CM388="yes"),"yes",(IF(AND(CJ388="no",$H388="yes"),"yes","no")))))</f>
        <v/>
      </c>
      <c r="CP388" s="64"/>
      <c r="CQ388" s="56"/>
      <c r="CR388" s="65"/>
      <c r="CS388" s="65"/>
      <c r="CT388" s="65"/>
      <c r="CU388" s="65"/>
      <c r="CV388" s="66" t="str">
        <f t="shared" ref="CV388:CV400" si="158">IF(CQ388="","",IF(CQ388="yes","yes",IF(CR388="yes","yes",IF(CS388="yes","yes",IF(CT388="yes","yes",IF(CU388="yes", "yes","no"))))))</f>
        <v/>
      </c>
      <c r="CW388" s="56"/>
      <c r="CX388" s="64"/>
      <c r="CY388" s="56"/>
      <c r="CZ388" s="64"/>
      <c r="DA388" s="62" t="str">
        <f t="shared" ref="DA388:DA400" si="159">IF(CV388="","",(IF(AND(CV388="yes",CY388="yes"),"yes",(IF(AND(CV388="no",$H388="yes"),"yes","no")))))</f>
        <v/>
      </c>
      <c r="DB388" s="64"/>
      <c r="DC388" s="56"/>
      <c r="DD388" s="65"/>
      <c r="DE388" s="65"/>
      <c r="DF388" s="65"/>
      <c r="DG388" s="65"/>
      <c r="DH388" s="66" t="str">
        <f t="shared" ref="DH388:DH400" si="160">IF(DC388="","",IF(DC388="yes","yes",IF(DD388="yes","yes",IF(DE388="yes","yes",IF(DF388="yes","yes",IF(DG388="yes", "yes","no"))))))</f>
        <v/>
      </c>
      <c r="DI388" s="56"/>
      <c r="DJ388" s="64"/>
      <c r="DK388" s="56"/>
      <c r="DL388" s="64"/>
      <c r="DM388" s="62" t="str">
        <f t="shared" ref="DM388:DM400" si="161">IF(DH388="","",(IF(AND(DH388="yes",DK388="yes"),"yes",(IF(AND(DH388="no",$H388="yes"),"yes","no")))))</f>
        <v/>
      </c>
      <c r="DN388" s="64"/>
      <c r="DO388" s="56"/>
      <c r="DP388" s="65"/>
      <c r="DQ388" s="65"/>
      <c r="DR388" s="65"/>
      <c r="DS388" s="65"/>
      <c r="DT388" s="66" t="str">
        <f t="shared" ref="DT388:DT400" si="162">IF(DO388="","",IF(DO388="yes","yes",IF(DP388="yes","yes",IF(DQ388="yes","yes",IF(DR388="yes","yes",IF(DS388="yes", "yes","no"))))))</f>
        <v/>
      </c>
      <c r="DU388" s="56"/>
      <c r="DV388" s="64"/>
      <c r="DW388" s="56"/>
      <c r="DX388" s="64"/>
      <c r="DY388" s="62" t="str">
        <f t="shared" ref="DY388:DY400" si="163">IF(DT388="","",(IF(AND(DT388="yes",DW388="yes"),"yes",(IF(AND(DT388="no",$H388="yes"),"yes","no")))))</f>
        <v/>
      </c>
      <c r="DZ388" s="64"/>
      <c r="EA388" s="56"/>
      <c r="EB388" s="65"/>
      <c r="EC388" s="65"/>
      <c r="ED388" s="65"/>
      <c r="EE388" s="65"/>
      <c r="EF388" s="66" t="str">
        <f t="shared" ref="EF388:EF400" si="164">IF(EA388="","",IF(EA388="yes","yes",IF(EB388="yes","yes",IF(EC388="yes","yes",IF(ED388="yes","yes",IF(EE388="yes", "yes","no"))))))</f>
        <v/>
      </c>
      <c r="EG388" s="56"/>
      <c r="EH388" s="64"/>
      <c r="EI388" s="56"/>
      <c r="EJ388" s="64"/>
      <c r="EK388" s="62" t="str">
        <f t="shared" ref="EK388:EK400" si="165">IF(EF388="","",(IF(AND(EF388="yes",EI388="yes"),"yes",(IF(AND(EF388="no",$H388="yes"),"yes","no")))))</f>
        <v/>
      </c>
      <c r="EL388" s="64"/>
      <c r="EM388" s="56"/>
      <c r="EN388" s="65"/>
      <c r="EO388" s="65"/>
      <c r="EP388" s="65"/>
      <c r="EQ388" s="65"/>
      <c r="ER388" s="66" t="str">
        <f t="shared" ref="ER388:ER400" si="166">IF(EM388="","",IF(EM388="yes","yes",IF(EN388="yes","yes",IF(EO388="yes","yes",IF(EP388="yes","yes",IF(EQ388="yes", "yes","no"))))))</f>
        <v/>
      </c>
      <c r="ES388" s="56"/>
      <c r="ET388" s="64"/>
      <c r="EU388" s="56"/>
      <c r="EV388" s="64"/>
      <c r="EW388" s="62" t="str">
        <f t="shared" ref="EW388:EW400" si="167">IF(ER388="","",(IF(AND(ER388="yes",EU388="yes"),"yes",(IF(AND(ER388="no",$H388="yes"),"yes","no")))))</f>
        <v/>
      </c>
      <c r="EX388" s="64"/>
    </row>
    <row r="389" spans="1:154" s="67" customFormat="1">
      <c r="A389" s="167"/>
      <c r="B389" s="171"/>
      <c r="C389" s="169"/>
      <c r="D389" s="170"/>
      <c r="E389" s="57"/>
      <c r="F389" s="56"/>
      <c r="G389" s="58"/>
      <c r="H389" s="56"/>
      <c r="I389" s="59"/>
      <c r="J389" s="60"/>
      <c r="K389" s="56"/>
      <c r="L389" s="65"/>
      <c r="M389" s="65"/>
      <c r="N389" s="65"/>
      <c r="O389" s="65"/>
      <c r="P389" s="66" t="str">
        <f t="shared" si="144"/>
        <v/>
      </c>
      <c r="Q389" s="56"/>
      <c r="R389" s="64"/>
      <c r="S389" s="56"/>
      <c r="T389" s="64"/>
      <c r="U389" s="62" t="str">
        <f t="shared" si="145"/>
        <v/>
      </c>
      <c r="V389" s="64"/>
      <c r="W389" s="56"/>
      <c r="X389" s="65"/>
      <c r="Y389" s="65"/>
      <c r="Z389" s="65"/>
      <c r="AA389" s="65"/>
      <c r="AB389" s="66" t="str">
        <f t="shared" si="146"/>
        <v/>
      </c>
      <c r="AC389" s="56"/>
      <c r="AD389" s="64"/>
      <c r="AE389" s="56"/>
      <c r="AF389" s="64"/>
      <c r="AG389" s="62" t="str">
        <f t="shared" si="147"/>
        <v/>
      </c>
      <c r="AH389" s="64"/>
      <c r="AI389" s="56"/>
      <c r="AJ389" s="65"/>
      <c r="AK389" s="65"/>
      <c r="AL389" s="65"/>
      <c r="AM389" s="65"/>
      <c r="AN389" s="66" t="str">
        <f t="shared" si="148"/>
        <v/>
      </c>
      <c r="AO389" s="56"/>
      <c r="AP389" s="64"/>
      <c r="AQ389" s="56"/>
      <c r="AR389" s="64"/>
      <c r="AS389" s="62" t="str">
        <f t="shared" si="149"/>
        <v/>
      </c>
      <c r="AT389" s="64"/>
      <c r="AU389" s="56"/>
      <c r="AV389" s="65"/>
      <c r="AW389" s="65"/>
      <c r="AX389" s="65"/>
      <c r="AY389" s="65"/>
      <c r="AZ389" s="66" t="str">
        <f t="shared" si="150"/>
        <v/>
      </c>
      <c r="BA389" s="56"/>
      <c r="BB389" s="64"/>
      <c r="BC389" s="56"/>
      <c r="BD389" s="64"/>
      <c r="BE389" s="62" t="str">
        <f t="shared" si="151"/>
        <v/>
      </c>
      <c r="BF389" s="64"/>
      <c r="BG389" s="56"/>
      <c r="BH389" s="65"/>
      <c r="BI389" s="65"/>
      <c r="BJ389" s="65"/>
      <c r="BK389" s="65"/>
      <c r="BL389" s="66" t="str">
        <f t="shared" si="152"/>
        <v/>
      </c>
      <c r="BM389" s="56"/>
      <c r="BN389" s="64"/>
      <c r="BO389" s="56"/>
      <c r="BP389" s="64"/>
      <c r="BQ389" s="62" t="str">
        <f t="shared" si="153"/>
        <v/>
      </c>
      <c r="BR389" s="64"/>
      <c r="BS389" s="56"/>
      <c r="BT389" s="65"/>
      <c r="BU389" s="65"/>
      <c r="BV389" s="65"/>
      <c r="BW389" s="65"/>
      <c r="BX389" s="66" t="str">
        <f t="shared" si="154"/>
        <v/>
      </c>
      <c r="BY389" s="56"/>
      <c r="BZ389" s="64"/>
      <c r="CA389" s="56"/>
      <c r="CB389" s="64"/>
      <c r="CC389" s="62" t="str">
        <f t="shared" si="155"/>
        <v/>
      </c>
      <c r="CD389" s="64"/>
      <c r="CE389" s="56"/>
      <c r="CF389" s="65"/>
      <c r="CG389" s="65"/>
      <c r="CH389" s="65"/>
      <c r="CI389" s="65"/>
      <c r="CJ389" s="66" t="str">
        <f t="shared" si="156"/>
        <v/>
      </c>
      <c r="CK389" s="56"/>
      <c r="CL389" s="64"/>
      <c r="CM389" s="56"/>
      <c r="CN389" s="64"/>
      <c r="CO389" s="62" t="str">
        <f t="shared" si="157"/>
        <v/>
      </c>
      <c r="CP389" s="64"/>
      <c r="CQ389" s="56"/>
      <c r="CR389" s="65"/>
      <c r="CS389" s="65"/>
      <c r="CT389" s="65"/>
      <c r="CU389" s="65"/>
      <c r="CV389" s="66" t="str">
        <f t="shared" si="158"/>
        <v/>
      </c>
      <c r="CW389" s="56"/>
      <c r="CX389" s="64"/>
      <c r="CY389" s="56"/>
      <c r="CZ389" s="64"/>
      <c r="DA389" s="62" t="str">
        <f t="shared" si="159"/>
        <v/>
      </c>
      <c r="DB389" s="64"/>
      <c r="DC389" s="56"/>
      <c r="DD389" s="65"/>
      <c r="DE389" s="65"/>
      <c r="DF389" s="65"/>
      <c r="DG389" s="65"/>
      <c r="DH389" s="66" t="str">
        <f t="shared" si="160"/>
        <v/>
      </c>
      <c r="DI389" s="56"/>
      <c r="DJ389" s="64"/>
      <c r="DK389" s="56"/>
      <c r="DL389" s="64"/>
      <c r="DM389" s="62" t="str">
        <f t="shared" si="161"/>
        <v/>
      </c>
      <c r="DN389" s="64"/>
      <c r="DO389" s="56"/>
      <c r="DP389" s="65"/>
      <c r="DQ389" s="65"/>
      <c r="DR389" s="65"/>
      <c r="DS389" s="65"/>
      <c r="DT389" s="66" t="str">
        <f t="shared" si="162"/>
        <v/>
      </c>
      <c r="DU389" s="56"/>
      <c r="DV389" s="64"/>
      <c r="DW389" s="56"/>
      <c r="DX389" s="64"/>
      <c r="DY389" s="62" t="str">
        <f t="shared" si="163"/>
        <v/>
      </c>
      <c r="DZ389" s="64"/>
      <c r="EA389" s="56"/>
      <c r="EB389" s="65"/>
      <c r="EC389" s="65"/>
      <c r="ED389" s="65"/>
      <c r="EE389" s="65"/>
      <c r="EF389" s="66" t="str">
        <f t="shared" si="164"/>
        <v/>
      </c>
      <c r="EG389" s="56"/>
      <c r="EH389" s="64"/>
      <c r="EI389" s="56"/>
      <c r="EJ389" s="64"/>
      <c r="EK389" s="62" t="str">
        <f t="shared" si="165"/>
        <v/>
      </c>
      <c r="EL389" s="64"/>
      <c r="EM389" s="56"/>
      <c r="EN389" s="65"/>
      <c r="EO389" s="65"/>
      <c r="EP389" s="65"/>
      <c r="EQ389" s="65"/>
      <c r="ER389" s="66" t="str">
        <f t="shared" si="166"/>
        <v/>
      </c>
      <c r="ES389" s="56"/>
      <c r="ET389" s="64"/>
      <c r="EU389" s="56"/>
      <c r="EV389" s="64"/>
      <c r="EW389" s="62" t="str">
        <f t="shared" si="167"/>
        <v/>
      </c>
      <c r="EX389" s="64"/>
    </row>
    <row r="390" spans="1:154" s="67" customFormat="1">
      <c r="A390" s="167"/>
      <c r="B390" s="171"/>
      <c r="C390" s="169"/>
      <c r="D390" s="170"/>
      <c r="E390" s="57"/>
      <c r="F390" s="56"/>
      <c r="G390" s="58"/>
      <c r="H390" s="56"/>
      <c r="I390" s="59"/>
      <c r="J390" s="60"/>
      <c r="K390" s="56"/>
      <c r="L390" s="65"/>
      <c r="M390" s="65"/>
      <c r="N390" s="65"/>
      <c r="O390" s="65"/>
      <c r="P390" s="66" t="str">
        <f t="shared" si="144"/>
        <v/>
      </c>
      <c r="Q390" s="56"/>
      <c r="R390" s="64"/>
      <c r="S390" s="56"/>
      <c r="T390" s="64"/>
      <c r="U390" s="62" t="str">
        <f t="shared" si="145"/>
        <v/>
      </c>
      <c r="V390" s="64"/>
      <c r="W390" s="56"/>
      <c r="X390" s="65"/>
      <c r="Y390" s="65"/>
      <c r="Z390" s="65"/>
      <c r="AA390" s="65"/>
      <c r="AB390" s="66" t="str">
        <f t="shared" si="146"/>
        <v/>
      </c>
      <c r="AC390" s="56"/>
      <c r="AD390" s="64"/>
      <c r="AE390" s="56"/>
      <c r="AF390" s="64"/>
      <c r="AG390" s="62" t="str">
        <f t="shared" si="147"/>
        <v/>
      </c>
      <c r="AH390" s="64"/>
      <c r="AI390" s="56"/>
      <c r="AJ390" s="65"/>
      <c r="AK390" s="65"/>
      <c r="AL390" s="65"/>
      <c r="AM390" s="65"/>
      <c r="AN390" s="66" t="str">
        <f t="shared" si="148"/>
        <v/>
      </c>
      <c r="AO390" s="56"/>
      <c r="AP390" s="64"/>
      <c r="AQ390" s="56"/>
      <c r="AR390" s="64"/>
      <c r="AS390" s="62" t="str">
        <f t="shared" si="149"/>
        <v/>
      </c>
      <c r="AT390" s="64"/>
      <c r="AU390" s="56"/>
      <c r="AV390" s="65"/>
      <c r="AW390" s="65"/>
      <c r="AX390" s="65"/>
      <c r="AY390" s="65"/>
      <c r="AZ390" s="66" t="str">
        <f t="shared" si="150"/>
        <v/>
      </c>
      <c r="BA390" s="56"/>
      <c r="BB390" s="64"/>
      <c r="BC390" s="56"/>
      <c r="BD390" s="64"/>
      <c r="BE390" s="62" t="str">
        <f t="shared" si="151"/>
        <v/>
      </c>
      <c r="BF390" s="64"/>
      <c r="BG390" s="56"/>
      <c r="BH390" s="65"/>
      <c r="BI390" s="65"/>
      <c r="BJ390" s="65"/>
      <c r="BK390" s="65"/>
      <c r="BL390" s="66" t="str">
        <f t="shared" si="152"/>
        <v/>
      </c>
      <c r="BM390" s="56"/>
      <c r="BN390" s="64"/>
      <c r="BO390" s="56"/>
      <c r="BP390" s="64"/>
      <c r="BQ390" s="62" t="str">
        <f t="shared" si="153"/>
        <v/>
      </c>
      <c r="BR390" s="64"/>
      <c r="BS390" s="56"/>
      <c r="BT390" s="65"/>
      <c r="BU390" s="65"/>
      <c r="BV390" s="65"/>
      <c r="BW390" s="65"/>
      <c r="BX390" s="66" t="str">
        <f t="shared" si="154"/>
        <v/>
      </c>
      <c r="BY390" s="56"/>
      <c r="BZ390" s="64"/>
      <c r="CA390" s="56"/>
      <c r="CB390" s="64"/>
      <c r="CC390" s="62" t="str">
        <f t="shared" si="155"/>
        <v/>
      </c>
      <c r="CD390" s="64"/>
      <c r="CE390" s="56"/>
      <c r="CF390" s="65"/>
      <c r="CG390" s="65"/>
      <c r="CH390" s="65"/>
      <c r="CI390" s="65"/>
      <c r="CJ390" s="66" t="str">
        <f t="shared" si="156"/>
        <v/>
      </c>
      <c r="CK390" s="56"/>
      <c r="CL390" s="64"/>
      <c r="CM390" s="56"/>
      <c r="CN390" s="64"/>
      <c r="CO390" s="62" t="str">
        <f t="shared" si="157"/>
        <v/>
      </c>
      <c r="CP390" s="64"/>
      <c r="CQ390" s="56"/>
      <c r="CR390" s="65"/>
      <c r="CS390" s="65"/>
      <c r="CT390" s="65"/>
      <c r="CU390" s="65"/>
      <c r="CV390" s="66" t="str">
        <f t="shared" si="158"/>
        <v/>
      </c>
      <c r="CW390" s="56"/>
      <c r="CX390" s="64"/>
      <c r="CY390" s="56"/>
      <c r="CZ390" s="64"/>
      <c r="DA390" s="62" t="str">
        <f t="shared" si="159"/>
        <v/>
      </c>
      <c r="DB390" s="64"/>
      <c r="DC390" s="56"/>
      <c r="DD390" s="65"/>
      <c r="DE390" s="65"/>
      <c r="DF390" s="65"/>
      <c r="DG390" s="65"/>
      <c r="DH390" s="66" t="str">
        <f t="shared" si="160"/>
        <v/>
      </c>
      <c r="DI390" s="56"/>
      <c r="DJ390" s="64"/>
      <c r="DK390" s="56"/>
      <c r="DL390" s="64"/>
      <c r="DM390" s="62" t="str">
        <f t="shared" si="161"/>
        <v/>
      </c>
      <c r="DN390" s="64"/>
      <c r="DO390" s="56"/>
      <c r="DP390" s="65"/>
      <c r="DQ390" s="65"/>
      <c r="DR390" s="65"/>
      <c r="DS390" s="65"/>
      <c r="DT390" s="66" t="str">
        <f t="shared" si="162"/>
        <v/>
      </c>
      <c r="DU390" s="56"/>
      <c r="DV390" s="64"/>
      <c r="DW390" s="56"/>
      <c r="DX390" s="64"/>
      <c r="DY390" s="62" t="str">
        <f t="shared" si="163"/>
        <v/>
      </c>
      <c r="DZ390" s="64"/>
      <c r="EA390" s="56"/>
      <c r="EB390" s="65"/>
      <c r="EC390" s="65"/>
      <c r="ED390" s="65"/>
      <c r="EE390" s="65"/>
      <c r="EF390" s="66" t="str">
        <f t="shared" si="164"/>
        <v/>
      </c>
      <c r="EG390" s="56"/>
      <c r="EH390" s="64"/>
      <c r="EI390" s="56"/>
      <c r="EJ390" s="64"/>
      <c r="EK390" s="62" t="str">
        <f t="shared" si="165"/>
        <v/>
      </c>
      <c r="EL390" s="64"/>
      <c r="EM390" s="56"/>
      <c r="EN390" s="65"/>
      <c r="EO390" s="65"/>
      <c r="EP390" s="65"/>
      <c r="EQ390" s="65"/>
      <c r="ER390" s="66" t="str">
        <f t="shared" si="166"/>
        <v/>
      </c>
      <c r="ES390" s="56"/>
      <c r="ET390" s="64"/>
      <c r="EU390" s="56"/>
      <c r="EV390" s="64"/>
      <c r="EW390" s="62" t="str">
        <f t="shared" si="167"/>
        <v/>
      </c>
      <c r="EX390" s="64"/>
    </row>
    <row r="391" spans="1:154" s="67" customFormat="1">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c r="A401" s="123"/>
      <c r="B401" s="123"/>
      <c r="C401" s="123"/>
      <c r="D401" s="123"/>
    </row>
    <row r="402" spans="1:5" s="67" customFormat="1">
      <c r="A402" s="123"/>
      <c r="B402" s="123"/>
      <c r="C402" s="123"/>
      <c r="D402" s="123"/>
    </row>
    <row r="403" spans="1:5" s="67" customFormat="1">
      <c r="A403" s="123"/>
      <c r="B403" s="123"/>
      <c r="C403" s="123"/>
      <c r="D403" s="123"/>
    </row>
    <row r="404" spans="1:5" s="67" customFormat="1">
      <c r="A404" s="123"/>
      <c r="B404" s="123"/>
      <c r="C404" s="123"/>
      <c r="D404" s="123"/>
    </row>
    <row r="405" spans="1:5" s="67" customFormat="1">
      <c r="A405" s="123"/>
      <c r="B405" s="123"/>
      <c r="C405" s="123"/>
      <c r="D405" s="123"/>
    </row>
    <row r="406" spans="1:5" s="67" customFormat="1">
      <c r="A406" s="68"/>
      <c r="B406" s="123"/>
      <c r="C406" s="123"/>
      <c r="D406" s="123"/>
    </row>
    <row r="407" spans="1:5" s="67" customFormat="1">
      <c r="A407" s="68"/>
      <c r="B407" s="123"/>
      <c r="C407" s="123"/>
      <c r="D407" s="123"/>
    </row>
    <row r="408" spans="1:5" s="67" customFormat="1">
      <c r="A408" s="68"/>
      <c r="B408" s="123"/>
      <c r="C408" s="123"/>
      <c r="D408" s="123"/>
    </row>
    <row r="409" spans="1:5" s="67" customFormat="1">
      <c r="A409" s="68"/>
      <c r="B409" s="123"/>
      <c r="C409" s="123"/>
      <c r="D409" s="123"/>
    </row>
    <row r="410" spans="1:5" s="67" customFormat="1">
      <c r="A410" s="68"/>
      <c r="B410" s="68"/>
      <c r="C410" s="68"/>
      <c r="D410" s="68"/>
    </row>
    <row r="411" spans="1:5" s="67" customFormat="1">
      <c r="A411" s="68" t="s">
        <v>43</v>
      </c>
      <c r="B411" s="68"/>
      <c r="C411" s="68"/>
      <c r="D411" s="68"/>
      <c r="E411" s="68"/>
    </row>
    <row r="412" spans="1:5" s="67" customFormat="1">
      <c r="A412" s="68" t="s">
        <v>59</v>
      </c>
      <c r="B412" s="68"/>
      <c r="C412" s="68"/>
      <c r="D412" s="68"/>
      <c r="E412" s="68"/>
    </row>
    <row r="413" spans="1:5" s="67" customFormat="1">
      <c r="A413" s="68"/>
      <c r="B413" s="68"/>
      <c r="C413" s="68"/>
      <c r="D413" s="68"/>
    </row>
    <row r="414" spans="1:5" s="67" customFormat="1">
      <c r="A414" s="68"/>
      <c r="B414" s="68"/>
      <c r="C414" s="68"/>
      <c r="D414" s="68"/>
    </row>
    <row r="415" spans="1:5" s="67" customFormat="1">
      <c r="A415" s="68"/>
      <c r="B415" s="68"/>
      <c r="C415" s="68"/>
      <c r="D415" s="68"/>
    </row>
    <row r="416" spans="1:5" s="67" customFormat="1">
      <c r="A416" s="68"/>
      <c r="B416" s="68"/>
      <c r="C416" s="68"/>
      <c r="D416" s="68"/>
    </row>
    <row r="417" spans="1:4" s="67" customFormat="1">
      <c r="A417" s="68"/>
      <c r="B417" s="68"/>
      <c r="C417" s="68"/>
      <c r="D417" s="68"/>
    </row>
    <row r="418" spans="1:4" s="67" customFormat="1">
      <c r="A418" s="68"/>
      <c r="B418" s="68"/>
      <c r="C418" s="68"/>
      <c r="D418" s="68"/>
    </row>
    <row r="419" spans="1:4" s="67" customFormat="1">
      <c r="A419" s="68"/>
      <c r="B419" s="68"/>
      <c r="C419" s="68"/>
      <c r="D419" s="68"/>
    </row>
    <row r="420" spans="1:4" s="67" customFormat="1">
      <c r="A420" s="68"/>
      <c r="B420" s="68"/>
      <c r="C420" s="68"/>
      <c r="D420" s="68"/>
    </row>
    <row r="421" spans="1:4" s="67" customFormat="1">
      <c r="A421" s="68"/>
      <c r="B421" s="68"/>
      <c r="C421" s="68"/>
      <c r="D421" s="68"/>
    </row>
    <row r="422" spans="1:4" s="67" customFormat="1">
      <c r="A422" s="68"/>
      <c r="B422" s="68"/>
      <c r="C422" s="68"/>
      <c r="D422" s="68"/>
    </row>
    <row r="423" spans="1:4" s="67" customFormat="1">
      <c r="A423" s="68"/>
      <c r="B423" s="68"/>
      <c r="C423" s="68"/>
      <c r="D423" s="68"/>
    </row>
    <row r="424" spans="1:4" s="67" customFormat="1">
      <c r="A424" s="68"/>
      <c r="B424" s="68"/>
      <c r="C424" s="68"/>
      <c r="D424" s="68"/>
    </row>
    <row r="425" spans="1:4" s="67" customFormat="1">
      <c r="A425" s="68"/>
      <c r="B425" s="68"/>
      <c r="C425" s="68"/>
      <c r="D425" s="68"/>
    </row>
    <row r="426" spans="1:4" s="67" customFormat="1">
      <c r="A426" s="68"/>
      <c r="B426" s="68"/>
      <c r="C426" s="68"/>
      <c r="D426" s="68"/>
    </row>
    <row r="427" spans="1:4" s="67" customFormat="1">
      <c r="A427" s="68"/>
      <c r="B427" s="68"/>
      <c r="C427" s="68"/>
      <c r="D427" s="68"/>
    </row>
    <row r="428" spans="1:4" s="67" customFormat="1">
      <c r="A428" s="68"/>
      <c r="B428" s="68"/>
      <c r="C428" s="68"/>
      <c r="D428" s="68"/>
    </row>
    <row r="429" spans="1:4" s="67" customFormat="1">
      <c r="A429" s="68"/>
      <c r="B429" s="68"/>
      <c r="C429" s="68"/>
      <c r="D429" s="68"/>
    </row>
    <row r="430" spans="1:4" s="67" customFormat="1">
      <c r="A430" s="68"/>
      <c r="B430" s="68"/>
      <c r="C430" s="68"/>
      <c r="D430" s="68"/>
    </row>
    <row r="431" spans="1:4" s="67" customFormat="1">
      <c r="A431" s="68"/>
      <c r="B431" s="68"/>
      <c r="C431" s="68"/>
      <c r="D431" s="68"/>
    </row>
    <row r="432" spans="1:4">
      <c r="A432" s="24"/>
      <c r="B432" s="24"/>
      <c r="C432" s="24"/>
      <c r="D432" s="24"/>
    </row>
    <row r="433" spans="1:4">
      <c r="A433" s="24"/>
      <c r="B433" s="24"/>
      <c r="C433" s="24"/>
      <c r="D433" s="24"/>
    </row>
    <row r="434" spans="1:4">
      <c r="A434" s="24"/>
      <c r="B434" s="24"/>
      <c r="C434" s="24"/>
      <c r="D434" s="24"/>
    </row>
    <row r="435" spans="1:4">
      <c r="A435" s="24"/>
      <c r="B435" s="24"/>
      <c r="C435" s="24"/>
      <c r="D435" s="24"/>
    </row>
    <row r="436" spans="1:4">
      <c r="A436" s="24"/>
      <c r="B436" s="24"/>
      <c r="C436" s="24"/>
      <c r="D436" s="24"/>
    </row>
    <row r="437" spans="1:4">
      <c r="A437" s="24"/>
      <c r="B437" s="24"/>
      <c r="C437" s="24"/>
      <c r="D437" s="24"/>
    </row>
    <row r="438" spans="1:4">
      <c r="A438" s="24"/>
      <c r="B438" s="24"/>
      <c r="C438" s="24"/>
      <c r="D438" s="24"/>
    </row>
    <row r="439" spans="1:4">
      <c r="A439" s="24"/>
      <c r="B439" s="24"/>
      <c r="C439" s="24"/>
      <c r="D439" s="24"/>
    </row>
    <row r="440" spans="1:4">
      <c r="A440" s="24"/>
      <c r="B440" s="24"/>
      <c r="C440" s="24"/>
      <c r="D440" s="24"/>
    </row>
    <row r="441" spans="1:4">
      <c r="A441" s="24"/>
      <c r="B441" s="24"/>
      <c r="C441" s="24"/>
      <c r="D441" s="24"/>
    </row>
    <row r="442" spans="1:4">
      <c r="A442" s="24"/>
      <c r="B442" s="24"/>
      <c r="C442" s="24"/>
      <c r="D442" s="24"/>
    </row>
    <row r="443" spans="1:4">
      <c r="A443" s="24"/>
      <c r="B443" s="24"/>
      <c r="C443" s="24"/>
      <c r="D443" s="24"/>
    </row>
    <row r="444" spans="1:4">
      <c r="A444" s="24"/>
      <c r="B444" s="24"/>
      <c r="C444" s="24"/>
      <c r="D444" s="24"/>
    </row>
    <row r="445" spans="1:4">
      <c r="A445" s="24"/>
      <c r="B445" s="24"/>
      <c r="C445" s="24"/>
      <c r="D445" s="24"/>
    </row>
    <row r="446" spans="1:4">
      <c r="A446" s="24"/>
      <c r="B446" s="24"/>
      <c r="C446" s="24"/>
      <c r="D446" s="24"/>
    </row>
    <row r="447" spans="1:4">
      <c r="A447" s="24"/>
      <c r="B447" s="24"/>
      <c r="C447" s="24"/>
      <c r="D447" s="24"/>
    </row>
    <row r="448" spans="1:4">
      <c r="A448" s="24"/>
      <c r="B448" s="24"/>
      <c r="C448" s="24"/>
      <c r="D448" s="24"/>
    </row>
    <row r="449" spans="1:4">
      <c r="A449" s="24"/>
      <c r="B449" s="24"/>
      <c r="C449" s="24"/>
      <c r="D449" s="24"/>
    </row>
    <row r="450" spans="1:4">
      <c r="A450" s="24"/>
      <c r="B450" s="24"/>
      <c r="C450" s="24"/>
      <c r="D450" s="24"/>
    </row>
    <row r="451" spans="1:4">
      <c r="A451" s="24"/>
      <c r="B451" s="24"/>
      <c r="C451" s="24"/>
      <c r="D451" s="24"/>
    </row>
    <row r="452" spans="1:4">
      <c r="A452" s="24"/>
      <c r="B452" s="24"/>
      <c r="C452" s="24"/>
      <c r="D452" s="24"/>
    </row>
    <row r="453" spans="1:4">
      <c r="A453" s="24"/>
      <c r="B453" s="24"/>
      <c r="C453" s="24"/>
      <c r="D453" s="24"/>
    </row>
    <row r="454" spans="1:4">
      <c r="A454" s="24"/>
      <c r="B454" s="24"/>
      <c r="C454" s="24"/>
      <c r="D454" s="24"/>
    </row>
    <row r="455" spans="1:4">
      <c r="A455" s="24"/>
      <c r="B455" s="24"/>
      <c r="C455" s="24"/>
      <c r="D455" s="24"/>
    </row>
    <row r="456" spans="1:4">
      <c r="A456" s="24"/>
      <c r="B456" s="24"/>
      <c r="C456" s="24"/>
      <c r="D456" s="24"/>
    </row>
    <row r="457" spans="1:4">
      <c r="A457" s="24"/>
      <c r="B457" s="24"/>
      <c r="C457" s="24"/>
      <c r="D457" s="24"/>
    </row>
    <row r="458" spans="1:4">
      <c r="A458" s="24"/>
      <c r="B458" s="24"/>
      <c r="C458" s="24"/>
      <c r="D458" s="24"/>
    </row>
    <row r="459" spans="1:4">
      <c r="A459" s="24"/>
      <c r="B459" s="24"/>
      <c r="C459" s="24"/>
      <c r="D459" s="24"/>
    </row>
    <row r="460" spans="1:4">
      <c r="A460" s="24"/>
      <c r="B460" s="24"/>
      <c r="C460" s="24"/>
      <c r="D460" s="24"/>
    </row>
    <row r="461" spans="1:4">
      <c r="A461" s="24"/>
      <c r="B461" s="24"/>
      <c r="C461" s="24"/>
      <c r="D461" s="24"/>
    </row>
    <row r="462" spans="1:4">
      <c r="A462" s="24"/>
      <c r="B462" s="24"/>
      <c r="C462" s="24"/>
      <c r="D462" s="24"/>
    </row>
    <row r="463" spans="1:4">
      <c r="A463" s="24"/>
      <c r="B463" s="24"/>
      <c r="C463" s="24"/>
      <c r="D463" s="24"/>
    </row>
    <row r="464" spans="1:4">
      <c r="A464" s="24"/>
      <c r="B464" s="24"/>
      <c r="C464" s="24"/>
      <c r="D464" s="24"/>
    </row>
    <row r="465" spans="1:4">
      <c r="A465" s="24"/>
      <c r="B465" s="24"/>
      <c r="C465" s="24"/>
      <c r="D465" s="24"/>
    </row>
    <row r="466" spans="1:4">
      <c r="A466" s="24"/>
      <c r="B466" s="24"/>
      <c r="C466" s="24"/>
      <c r="D466" s="24"/>
    </row>
    <row r="467" spans="1:4">
      <c r="A467" s="24"/>
      <c r="B467" s="24"/>
      <c r="C467" s="24"/>
      <c r="D467" s="24"/>
    </row>
    <row r="468" spans="1:4">
      <c r="A468" s="24"/>
      <c r="B468" s="24"/>
      <c r="C468" s="24"/>
      <c r="D468" s="24"/>
    </row>
    <row r="469" spans="1:4">
      <c r="A469" s="24"/>
      <c r="B469" s="24"/>
      <c r="C469" s="24"/>
      <c r="D469" s="24"/>
    </row>
    <row r="470" spans="1:4">
      <c r="A470" s="24"/>
      <c r="B470" s="24"/>
      <c r="C470" s="24"/>
      <c r="D470" s="24"/>
    </row>
    <row r="471" spans="1:4">
      <c r="A471" s="24"/>
      <c r="B471" s="24"/>
      <c r="C471" s="24"/>
      <c r="D471" s="24"/>
    </row>
    <row r="472" spans="1:4">
      <c r="A472" s="24"/>
      <c r="B472" s="24"/>
      <c r="C472" s="24"/>
      <c r="D472" s="24"/>
    </row>
    <row r="473" spans="1:4">
      <c r="A473" s="24"/>
      <c r="B473" s="24"/>
      <c r="C473" s="24"/>
      <c r="D473" s="24"/>
    </row>
    <row r="474" spans="1:4">
      <c r="A474" s="24"/>
      <c r="B474" s="24"/>
      <c r="C474" s="24"/>
      <c r="D474" s="24"/>
    </row>
    <row r="475" spans="1:4">
      <c r="A475" s="24"/>
      <c r="B475" s="24"/>
      <c r="C475" s="24"/>
      <c r="D475" s="24"/>
    </row>
    <row r="476" spans="1:4">
      <c r="A476" s="24"/>
      <c r="B476" s="24"/>
      <c r="C476" s="24"/>
      <c r="D476" s="24"/>
    </row>
    <row r="477" spans="1:4">
      <c r="A477" s="24"/>
      <c r="B477" s="24"/>
      <c r="C477" s="24"/>
      <c r="D477" s="24"/>
    </row>
    <row r="478" spans="1:4">
      <c r="A478" s="24"/>
      <c r="B478" s="24"/>
      <c r="C478" s="24"/>
      <c r="D478" s="24"/>
    </row>
    <row r="479" spans="1:4">
      <c r="A479" s="24"/>
      <c r="B479" s="24"/>
      <c r="C479" s="24"/>
      <c r="D479" s="24"/>
    </row>
    <row r="480" spans="1:4">
      <c r="A480" s="24"/>
      <c r="B480" s="24"/>
      <c r="C480" s="24"/>
      <c r="D480" s="24"/>
    </row>
    <row r="481" spans="1:4">
      <c r="A481" s="24"/>
      <c r="B481" s="24"/>
      <c r="C481" s="24"/>
      <c r="D481" s="24"/>
    </row>
    <row r="482" spans="1:4">
      <c r="A482" s="24"/>
      <c r="B482" s="24"/>
      <c r="C482" s="24"/>
      <c r="D482" s="24"/>
    </row>
    <row r="483" spans="1:4">
      <c r="A483" s="24"/>
      <c r="B483" s="24"/>
      <c r="C483" s="24"/>
      <c r="D483" s="24"/>
    </row>
    <row r="484" spans="1:4">
      <c r="A484" s="24"/>
      <c r="B484" s="24"/>
      <c r="C484" s="24"/>
      <c r="D484" s="24"/>
    </row>
    <row r="485" spans="1:4">
      <c r="A485" s="24"/>
      <c r="B485" s="24"/>
      <c r="C485" s="24"/>
      <c r="D485" s="24"/>
    </row>
    <row r="486" spans="1:4">
      <c r="A486" s="24"/>
      <c r="B486" s="24"/>
      <c r="C486" s="24"/>
      <c r="D486" s="24"/>
    </row>
    <row r="487" spans="1:4">
      <c r="A487" s="24"/>
      <c r="B487" s="24"/>
      <c r="C487" s="24"/>
      <c r="D487" s="24"/>
    </row>
    <row r="488" spans="1:4">
      <c r="A488" s="24"/>
      <c r="B488" s="24"/>
      <c r="C488" s="24"/>
      <c r="D488" s="24"/>
    </row>
    <row r="489" spans="1:4">
      <c r="A489" s="24"/>
      <c r="B489" s="24"/>
      <c r="C489" s="24"/>
      <c r="D489" s="24"/>
    </row>
    <row r="490" spans="1:4">
      <c r="A490" s="24"/>
      <c r="B490" s="24"/>
      <c r="C490" s="24"/>
      <c r="D490" s="24"/>
    </row>
    <row r="491" spans="1:4">
      <c r="A491" s="24"/>
      <c r="B491" s="24"/>
      <c r="C491" s="24"/>
      <c r="D491" s="24"/>
    </row>
    <row r="492" spans="1:4">
      <c r="A492" s="24"/>
      <c r="B492" s="24"/>
      <c r="C492" s="24"/>
      <c r="D492" s="24"/>
    </row>
    <row r="493" spans="1:4">
      <c r="A493" s="24"/>
      <c r="B493" s="24"/>
      <c r="C493" s="24"/>
      <c r="D493" s="24"/>
    </row>
    <row r="494" spans="1:4">
      <c r="A494" s="24"/>
      <c r="B494" s="24"/>
      <c r="C494" s="24"/>
      <c r="D494" s="24"/>
    </row>
    <row r="495" spans="1:4">
      <c r="A495" s="24"/>
      <c r="B495" s="24"/>
      <c r="C495" s="24"/>
      <c r="D495" s="24"/>
    </row>
    <row r="496" spans="1:4">
      <c r="A496" s="24"/>
      <c r="B496" s="24"/>
      <c r="C496" s="24"/>
      <c r="D496" s="24"/>
    </row>
    <row r="497" spans="1:4">
      <c r="A497" s="24"/>
      <c r="B497" s="24"/>
      <c r="C497" s="24"/>
      <c r="D497" s="24"/>
    </row>
    <row r="498" spans="1:4">
      <c r="A498" s="24"/>
      <c r="B498" s="24"/>
      <c r="C498" s="24"/>
      <c r="D498" s="24"/>
    </row>
    <row r="499" spans="1:4">
      <c r="A499" s="24"/>
      <c r="B499" s="24"/>
      <c r="C499" s="24"/>
      <c r="D499" s="24"/>
    </row>
    <row r="500" spans="1:4">
      <c r="A500" s="24"/>
      <c r="B500" s="24"/>
      <c r="C500" s="24"/>
      <c r="D500" s="24"/>
    </row>
    <row r="501" spans="1:4">
      <c r="A501" s="24"/>
      <c r="B501" s="24"/>
      <c r="C501" s="24"/>
      <c r="D501" s="24"/>
    </row>
    <row r="502" spans="1:4">
      <c r="A502" s="24"/>
      <c r="B502" s="24"/>
      <c r="C502" s="24"/>
      <c r="D502" s="24"/>
    </row>
    <row r="503" spans="1:4">
      <c r="A503" s="24"/>
      <c r="B503" s="24"/>
      <c r="C503" s="24"/>
      <c r="D503" s="24"/>
    </row>
    <row r="504" spans="1:4">
      <c r="A504" s="24"/>
      <c r="B504" s="24"/>
      <c r="C504" s="24"/>
      <c r="D504" s="24"/>
    </row>
    <row r="505" spans="1:4">
      <c r="A505" s="24"/>
      <c r="B505" s="24"/>
      <c r="C505" s="24"/>
      <c r="D505" s="24"/>
    </row>
    <row r="506" spans="1:4">
      <c r="A506" s="24"/>
      <c r="B506" s="24"/>
      <c r="C506" s="24"/>
      <c r="D506" s="24"/>
    </row>
    <row r="507" spans="1:4">
      <c r="A507" s="24"/>
      <c r="B507" s="24"/>
      <c r="C507" s="24"/>
      <c r="D507" s="24"/>
    </row>
    <row r="508" spans="1:4">
      <c r="A508" s="24"/>
      <c r="B508" s="24"/>
      <c r="C508" s="24"/>
      <c r="D508" s="24"/>
    </row>
    <row r="509" spans="1:4">
      <c r="A509" s="24"/>
      <c r="B509" s="24"/>
      <c r="C509" s="24"/>
      <c r="D509" s="24"/>
    </row>
    <row r="510" spans="1:4">
      <c r="A510" s="24"/>
      <c r="B510" s="24"/>
      <c r="C510" s="24"/>
      <c r="D510" s="24"/>
    </row>
    <row r="511" spans="1:4">
      <c r="A511" s="24"/>
      <c r="B511" s="24"/>
      <c r="C511" s="24"/>
      <c r="D511" s="24"/>
    </row>
    <row r="512" spans="1:4">
      <c r="A512" s="24"/>
      <c r="B512" s="24"/>
      <c r="C512" s="24"/>
      <c r="D512" s="24"/>
    </row>
    <row r="513" spans="1:4">
      <c r="A513" s="24"/>
      <c r="B513" s="24"/>
      <c r="C513" s="24"/>
      <c r="D513" s="24"/>
    </row>
    <row r="514" spans="1:4">
      <c r="A514" s="24"/>
      <c r="B514" s="24"/>
      <c r="C514" s="24"/>
      <c r="D514" s="24"/>
    </row>
    <row r="515" spans="1:4">
      <c r="A515" s="24"/>
      <c r="B515" s="24"/>
      <c r="C515" s="24"/>
      <c r="D515" s="24"/>
    </row>
    <row r="516" spans="1:4">
      <c r="A516" s="24"/>
      <c r="B516" s="24"/>
      <c r="C516" s="24"/>
      <c r="D516" s="24"/>
    </row>
    <row r="517" spans="1:4">
      <c r="A517" s="24"/>
      <c r="B517" s="24"/>
      <c r="C517" s="24"/>
      <c r="D517" s="24"/>
    </row>
    <row r="518" spans="1:4">
      <c r="A518" s="24"/>
      <c r="B518" s="24"/>
      <c r="C518" s="24"/>
      <c r="D518" s="24"/>
    </row>
    <row r="519" spans="1:4">
      <c r="A519" s="24"/>
      <c r="B519" s="24"/>
      <c r="C519" s="24"/>
      <c r="D519" s="24"/>
    </row>
    <row r="520" spans="1:4">
      <c r="A520" s="24"/>
      <c r="B520" s="24"/>
      <c r="C520" s="24"/>
      <c r="D520" s="24"/>
    </row>
    <row r="521" spans="1:4">
      <c r="A521" s="24"/>
      <c r="B521" s="24"/>
      <c r="C521" s="24"/>
      <c r="D521" s="24"/>
    </row>
    <row r="522" spans="1:4">
      <c r="A522" s="24"/>
      <c r="B522" s="24"/>
      <c r="C522" s="24"/>
      <c r="D522" s="24"/>
    </row>
    <row r="523" spans="1:4">
      <c r="A523" s="24"/>
      <c r="B523" s="24"/>
      <c r="C523" s="24"/>
      <c r="D523" s="24"/>
    </row>
    <row r="524" spans="1:4">
      <c r="A524" s="24"/>
      <c r="B524" s="24"/>
      <c r="C524" s="24"/>
      <c r="D524" s="24"/>
    </row>
    <row r="525" spans="1:4">
      <c r="A525" s="24"/>
      <c r="B525" s="24"/>
      <c r="C525" s="24"/>
      <c r="D525" s="24"/>
    </row>
    <row r="526" spans="1:4">
      <c r="A526" s="24"/>
      <c r="B526" s="24"/>
      <c r="C526" s="24"/>
      <c r="D526" s="24"/>
    </row>
    <row r="527" spans="1:4">
      <c r="A527" s="24"/>
      <c r="B527" s="24"/>
      <c r="C527" s="24"/>
      <c r="D527" s="24"/>
    </row>
    <row r="528" spans="1:4">
      <c r="A528" s="24"/>
      <c r="B528" s="24"/>
      <c r="C528" s="24"/>
      <c r="D528" s="24"/>
    </row>
    <row r="529" spans="1:4">
      <c r="A529" s="24"/>
      <c r="B529" s="24"/>
      <c r="C529" s="24"/>
      <c r="D529" s="24"/>
    </row>
    <row r="530" spans="1:4">
      <c r="A530" s="24"/>
      <c r="B530" s="24"/>
      <c r="C530" s="24"/>
      <c r="D530" s="24"/>
    </row>
    <row r="531" spans="1:4">
      <c r="A531" s="24"/>
      <c r="B531" s="24"/>
      <c r="C531" s="24"/>
      <c r="D531" s="24"/>
    </row>
    <row r="532" spans="1:4">
      <c r="A532" s="24"/>
      <c r="B532" s="24"/>
      <c r="C532" s="24"/>
      <c r="D532" s="24"/>
    </row>
    <row r="533" spans="1:4">
      <c r="A533" s="24"/>
      <c r="B533" s="24"/>
      <c r="C533" s="24"/>
      <c r="D533" s="24"/>
    </row>
    <row r="534" spans="1:4">
      <c r="A534" s="24"/>
      <c r="B534" s="24"/>
      <c r="C534" s="24"/>
      <c r="D534" s="24"/>
    </row>
    <row r="535" spans="1:4">
      <c r="A535" s="24"/>
      <c r="B535" s="24"/>
      <c r="C535" s="24"/>
      <c r="D535" s="24"/>
    </row>
    <row r="536" spans="1:4">
      <c r="A536" s="24"/>
      <c r="B536" s="24"/>
      <c r="C536" s="24"/>
      <c r="D536" s="24"/>
    </row>
    <row r="537" spans="1:4">
      <c r="A537" s="24"/>
      <c r="B537" s="24"/>
      <c r="C537" s="24"/>
      <c r="D537" s="24"/>
    </row>
    <row r="538" spans="1:4">
      <c r="A538" s="24"/>
      <c r="B538" s="24"/>
      <c r="C538" s="24"/>
      <c r="D538" s="24"/>
    </row>
    <row r="539" spans="1:4">
      <c r="A539" s="24"/>
      <c r="B539" s="24"/>
      <c r="C539" s="24"/>
      <c r="D539" s="24"/>
    </row>
    <row r="540" spans="1:4">
      <c r="A540" s="24"/>
      <c r="B540" s="24"/>
      <c r="C540" s="24"/>
      <c r="D540" s="24"/>
    </row>
    <row r="541" spans="1:4">
      <c r="A541" s="24"/>
      <c r="B541" s="24"/>
      <c r="C541" s="24"/>
      <c r="D541" s="24"/>
    </row>
    <row r="542" spans="1:4">
      <c r="A542" s="24"/>
      <c r="B542" s="24"/>
      <c r="C542" s="24"/>
      <c r="D542" s="24"/>
    </row>
    <row r="543" spans="1:4">
      <c r="A543" s="24"/>
      <c r="B543" s="24"/>
      <c r="C543" s="24"/>
      <c r="D543" s="24"/>
    </row>
    <row r="544" spans="1:4">
      <c r="A544" s="24"/>
      <c r="B544" s="24"/>
      <c r="C544" s="24"/>
      <c r="D544" s="24"/>
    </row>
    <row r="545" spans="1:4">
      <c r="A545" s="24"/>
      <c r="B545" s="24"/>
      <c r="C545" s="24"/>
      <c r="D545" s="24"/>
    </row>
    <row r="546" spans="1:4">
      <c r="A546" s="24"/>
      <c r="B546" s="24"/>
      <c r="C546" s="24"/>
      <c r="D546" s="24"/>
    </row>
    <row r="547" spans="1:4">
      <c r="A547" s="24"/>
      <c r="B547" s="24"/>
      <c r="C547" s="24"/>
      <c r="D547" s="24"/>
    </row>
    <row r="548" spans="1:4">
      <c r="A548" s="24"/>
      <c r="B548" s="24"/>
      <c r="C548" s="24"/>
      <c r="D548" s="24"/>
    </row>
    <row r="549" spans="1:4">
      <c r="A549" s="24"/>
      <c r="B549" s="24"/>
      <c r="C549" s="24"/>
      <c r="D549" s="24"/>
    </row>
    <row r="550" spans="1:4">
      <c r="A550" s="24"/>
      <c r="B550" s="24"/>
      <c r="C550" s="24"/>
      <c r="D550" s="24"/>
    </row>
    <row r="551" spans="1:4">
      <c r="A551" s="24"/>
      <c r="B551" s="24"/>
      <c r="C551" s="24"/>
      <c r="D551" s="24"/>
    </row>
    <row r="552" spans="1:4">
      <c r="A552" s="24"/>
      <c r="B552" s="24"/>
      <c r="C552" s="24"/>
      <c r="D552" s="24"/>
    </row>
    <row r="553" spans="1:4">
      <c r="A553" s="24"/>
      <c r="B553" s="24"/>
      <c r="C553" s="24"/>
      <c r="D553" s="24"/>
    </row>
    <row r="554" spans="1:4">
      <c r="A554" s="24"/>
      <c r="B554" s="24"/>
      <c r="C554" s="24"/>
      <c r="D554" s="24"/>
    </row>
    <row r="555" spans="1:4">
      <c r="A555" s="24"/>
      <c r="B555" s="24"/>
      <c r="C555" s="24"/>
      <c r="D555" s="24"/>
    </row>
    <row r="556" spans="1:4">
      <c r="A556" s="24"/>
      <c r="B556" s="24"/>
      <c r="C556" s="24"/>
      <c r="D556" s="24"/>
    </row>
    <row r="557" spans="1:4">
      <c r="A557" s="24"/>
      <c r="B557" s="24"/>
      <c r="C557" s="24"/>
      <c r="D557" s="24"/>
    </row>
    <row r="558" spans="1:4">
      <c r="A558" s="24"/>
      <c r="B558" s="24"/>
      <c r="C558" s="24"/>
      <c r="D558" s="24"/>
    </row>
    <row r="559" spans="1:4">
      <c r="A559" s="24"/>
      <c r="B559" s="24"/>
      <c r="C559" s="24"/>
      <c r="D559" s="24"/>
    </row>
    <row r="560" spans="1:4">
      <c r="A560" s="24"/>
      <c r="B560" s="24"/>
      <c r="C560" s="24"/>
      <c r="D560" s="24"/>
    </row>
    <row r="561" spans="1:4">
      <c r="A561" s="24"/>
      <c r="B561" s="24"/>
      <c r="C561" s="24"/>
      <c r="D561" s="24"/>
    </row>
    <row r="562" spans="1:4">
      <c r="A562" s="24"/>
      <c r="B562" s="24"/>
      <c r="C562" s="24"/>
      <c r="D562" s="24"/>
    </row>
    <row r="563" spans="1:4">
      <c r="A563" s="24"/>
      <c r="B563" s="24"/>
      <c r="C563" s="24"/>
      <c r="D563" s="24"/>
    </row>
    <row r="564" spans="1:4">
      <c r="A564" s="24"/>
      <c r="B564" s="24"/>
      <c r="C564" s="24"/>
      <c r="D564" s="24"/>
    </row>
    <row r="565" spans="1:4">
      <c r="A565" s="24"/>
      <c r="B565" s="24"/>
      <c r="C565" s="24"/>
      <c r="D565" s="24"/>
    </row>
    <row r="566" spans="1:4">
      <c r="A566" s="24"/>
      <c r="B566" s="24"/>
      <c r="C566" s="24"/>
      <c r="D566" s="24"/>
    </row>
    <row r="567" spans="1:4">
      <c r="A567" s="24"/>
      <c r="B567" s="24"/>
      <c r="C567" s="24"/>
      <c r="D567" s="24"/>
    </row>
    <row r="568" spans="1:4">
      <c r="A568" s="24"/>
      <c r="B568" s="24"/>
      <c r="C568" s="24"/>
      <c r="D568" s="24"/>
    </row>
    <row r="569" spans="1:4">
      <c r="A569" s="24"/>
      <c r="B569" s="24"/>
      <c r="C569" s="24"/>
      <c r="D569" s="24"/>
    </row>
    <row r="570" spans="1:4">
      <c r="A570" s="24"/>
      <c r="B570" s="24"/>
      <c r="C570" s="24"/>
      <c r="D570" s="24"/>
    </row>
    <row r="571" spans="1:4">
      <c r="A571" s="24"/>
      <c r="B571" s="24"/>
      <c r="C571" s="24"/>
      <c r="D571" s="24"/>
    </row>
    <row r="572" spans="1:4">
      <c r="A572" s="24"/>
      <c r="B572" s="24"/>
      <c r="C572" s="24"/>
      <c r="D572" s="24"/>
    </row>
    <row r="573" spans="1:4">
      <c r="A573" s="24"/>
      <c r="B573" s="24"/>
      <c r="C573" s="24"/>
      <c r="D573" s="24"/>
    </row>
    <row r="574" spans="1:4">
      <c r="A574" s="24"/>
      <c r="B574" s="24"/>
      <c r="C574" s="24"/>
      <c r="D574" s="24"/>
    </row>
    <row r="575" spans="1:4">
      <c r="A575" s="24"/>
      <c r="B575" s="24"/>
      <c r="C575" s="24"/>
      <c r="D575" s="24"/>
    </row>
    <row r="576" spans="1:4">
      <c r="A576" s="24"/>
      <c r="B576" s="24"/>
      <c r="C576" s="24"/>
      <c r="D576" s="24"/>
    </row>
    <row r="577" spans="1:4">
      <c r="A577" s="24"/>
      <c r="B577" s="24"/>
      <c r="C577" s="24"/>
      <c r="D577" s="24"/>
    </row>
    <row r="578" spans="1:4">
      <c r="A578" s="24"/>
      <c r="B578" s="24"/>
      <c r="C578" s="24"/>
      <c r="D578" s="24"/>
    </row>
    <row r="579" spans="1:4">
      <c r="A579" s="24"/>
      <c r="B579" s="24"/>
      <c r="C579" s="24"/>
      <c r="D579" s="24"/>
    </row>
    <row r="580" spans="1:4">
      <c r="A580" s="24"/>
      <c r="B580" s="24"/>
      <c r="C580" s="24"/>
      <c r="D580" s="24"/>
    </row>
    <row r="581" spans="1:4">
      <c r="A581" s="24"/>
      <c r="B581" s="24"/>
      <c r="C581" s="24"/>
      <c r="D581" s="24"/>
    </row>
    <row r="582" spans="1:4">
      <c r="A582" s="24"/>
      <c r="B582" s="24"/>
      <c r="C582" s="24"/>
      <c r="D582" s="24"/>
    </row>
    <row r="583" spans="1:4">
      <c r="A583" s="24"/>
      <c r="B583" s="24"/>
      <c r="C583" s="24"/>
      <c r="D583" s="24"/>
    </row>
    <row r="584" spans="1:4">
      <c r="A584" s="24"/>
      <c r="B584" s="24"/>
      <c r="C584" s="24"/>
      <c r="D584" s="24"/>
    </row>
    <row r="585" spans="1:4">
      <c r="A585" s="24"/>
      <c r="B585" s="24"/>
      <c r="C585" s="24"/>
      <c r="D585" s="24"/>
    </row>
    <row r="586" spans="1:4">
      <c r="A586" s="24"/>
      <c r="B586" s="24"/>
      <c r="C586" s="24"/>
      <c r="D586" s="24"/>
    </row>
    <row r="587" spans="1:4">
      <c r="A587" s="24"/>
      <c r="B587" s="24"/>
      <c r="C587" s="24"/>
      <c r="D587" s="24"/>
    </row>
    <row r="588" spans="1:4">
      <c r="A588" s="24"/>
      <c r="B588" s="24"/>
      <c r="C588" s="24"/>
      <c r="D588" s="24"/>
    </row>
    <row r="589" spans="1:4">
      <c r="A589" s="24"/>
      <c r="B589" s="24"/>
      <c r="C589" s="24"/>
      <c r="D589" s="24"/>
    </row>
    <row r="590" spans="1:4">
      <c r="A590" s="24"/>
      <c r="B590" s="24"/>
      <c r="C590" s="24"/>
      <c r="D590" s="24"/>
    </row>
    <row r="591" spans="1:4">
      <c r="A591" s="24"/>
      <c r="B591" s="24"/>
      <c r="C591" s="24"/>
      <c r="D591" s="24"/>
    </row>
    <row r="592" spans="1:4">
      <c r="A592" s="24"/>
      <c r="B592" s="24"/>
      <c r="C592" s="24"/>
      <c r="D592" s="24"/>
    </row>
    <row r="593" spans="1:4">
      <c r="A593" s="24"/>
      <c r="B593" s="24"/>
      <c r="C593" s="24"/>
      <c r="D593" s="24"/>
    </row>
    <row r="594" spans="1:4">
      <c r="A594" s="24"/>
      <c r="B594" s="24"/>
      <c r="C594" s="24"/>
      <c r="D594" s="24"/>
    </row>
    <row r="595" spans="1:4">
      <c r="A595" s="24"/>
      <c r="B595" s="24"/>
      <c r="C595" s="24"/>
      <c r="D595" s="24"/>
    </row>
    <row r="596" spans="1:4">
      <c r="A596" s="24"/>
      <c r="B596" s="24"/>
      <c r="C596" s="24"/>
      <c r="D596" s="24"/>
    </row>
    <row r="597" spans="1:4">
      <c r="A597" s="24"/>
      <c r="B597" s="24"/>
      <c r="C597" s="24"/>
      <c r="D597" s="24"/>
    </row>
    <row r="598" spans="1:4">
      <c r="A598" s="24"/>
      <c r="B598" s="24"/>
      <c r="C598" s="24"/>
      <c r="D598" s="24"/>
    </row>
    <row r="599" spans="1:4">
      <c r="A599" s="24"/>
      <c r="B599" s="24"/>
      <c r="C599" s="24"/>
      <c r="D599" s="24"/>
    </row>
    <row r="600" spans="1:4">
      <c r="A600" s="24"/>
      <c r="B600" s="24"/>
      <c r="C600" s="24"/>
      <c r="D600" s="24"/>
    </row>
    <row r="601" spans="1:4">
      <c r="A601" s="24"/>
      <c r="B601" s="24"/>
      <c r="C601" s="24"/>
      <c r="D601" s="24"/>
    </row>
    <row r="602" spans="1:4">
      <c r="A602" s="24"/>
      <c r="B602" s="24"/>
      <c r="C602" s="24"/>
      <c r="D602" s="24"/>
    </row>
    <row r="603" spans="1:4">
      <c r="A603" s="24"/>
      <c r="B603" s="24"/>
      <c r="C603" s="24"/>
      <c r="D603" s="24"/>
    </row>
    <row r="604" spans="1:4">
      <c r="A604" s="24"/>
      <c r="B604" s="24"/>
      <c r="C604" s="24"/>
      <c r="D604" s="24"/>
    </row>
    <row r="605" spans="1:4">
      <c r="A605" s="24"/>
      <c r="B605" s="24"/>
      <c r="C605" s="24"/>
      <c r="D605" s="24"/>
    </row>
    <row r="606" spans="1:4">
      <c r="A606" s="24"/>
      <c r="B606" s="24"/>
      <c r="C606" s="24"/>
      <c r="D606" s="24"/>
    </row>
    <row r="607" spans="1:4">
      <c r="A607" s="24"/>
      <c r="B607" s="24"/>
      <c r="C607" s="24"/>
      <c r="D607" s="24"/>
    </row>
    <row r="608" spans="1:4">
      <c r="A608" s="24"/>
      <c r="B608" s="24"/>
      <c r="C608" s="24"/>
      <c r="D608" s="24"/>
    </row>
    <row r="609" spans="1:4">
      <c r="A609" s="24"/>
      <c r="B609" s="24"/>
      <c r="C609" s="24"/>
      <c r="D609" s="24"/>
    </row>
    <row r="610" spans="1:4">
      <c r="A610" s="24"/>
      <c r="B610" s="24"/>
      <c r="C610" s="24"/>
      <c r="D610" s="24"/>
    </row>
    <row r="611" spans="1:4">
      <c r="A611" s="24"/>
      <c r="B611" s="24"/>
      <c r="C611" s="24"/>
      <c r="D611" s="24"/>
    </row>
    <row r="612" spans="1:4">
      <c r="A612" s="24"/>
      <c r="B612" s="24"/>
      <c r="C612" s="24"/>
      <c r="D612" s="24"/>
    </row>
    <row r="613" spans="1:4">
      <c r="A613" s="24"/>
      <c r="B613" s="24"/>
      <c r="C613" s="24"/>
      <c r="D613" s="24"/>
    </row>
    <row r="614" spans="1:4">
      <c r="A614" s="24"/>
      <c r="B614" s="24"/>
      <c r="C614" s="24"/>
      <c r="D614" s="24"/>
    </row>
    <row r="615" spans="1:4">
      <c r="A615" s="24"/>
      <c r="B615" s="24"/>
      <c r="C615" s="24"/>
      <c r="D615" s="24"/>
    </row>
    <row r="616" spans="1:4">
      <c r="A616" s="24"/>
      <c r="B616" s="24"/>
      <c r="C616" s="24"/>
      <c r="D616" s="24"/>
    </row>
    <row r="617" spans="1:4">
      <c r="A617" s="24"/>
      <c r="B617" s="24"/>
      <c r="C617" s="24"/>
      <c r="D617" s="24"/>
    </row>
    <row r="618" spans="1:4">
      <c r="A618" s="24"/>
      <c r="B618" s="24"/>
      <c r="C618" s="24"/>
      <c r="D618" s="24"/>
    </row>
    <row r="619" spans="1:4">
      <c r="A619" s="24"/>
      <c r="B619" s="24"/>
      <c r="C619" s="24"/>
      <c r="D619" s="24"/>
    </row>
    <row r="620" spans="1:4">
      <c r="A620" s="24"/>
      <c r="B620" s="24"/>
      <c r="C620" s="24"/>
      <c r="D620" s="24"/>
    </row>
    <row r="621" spans="1:4">
      <c r="A621" s="24"/>
      <c r="B621" s="24"/>
      <c r="C621" s="24"/>
      <c r="D621" s="24"/>
    </row>
    <row r="622" spans="1:4">
      <c r="A622" s="24"/>
      <c r="B622" s="24"/>
      <c r="C622" s="24"/>
      <c r="D622" s="24"/>
    </row>
    <row r="623" spans="1:4">
      <c r="A623" s="24"/>
      <c r="B623" s="24"/>
      <c r="C623" s="24"/>
      <c r="D623" s="24"/>
    </row>
    <row r="624" spans="1:4">
      <c r="A624" s="24"/>
      <c r="B624" s="24"/>
      <c r="C624" s="24"/>
      <c r="D624" s="24"/>
    </row>
    <row r="625" spans="1:4">
      <c r="A625" s="24"/>
      <c r="B625" s="24"/>
      <c r="C625" s="24"/>
      <c r="D625" s="24"/>
    </row>
    <row r="626" spans="1:4">
      <c r="A626" s="24"/>
      <c r="B626" s="24"/>
      <c r="C626" s="24"/>
      <c r="D626" s="24"/>
    </row>
    <row r="627" spans="1:4">
      <c r="A627" s="24"/>
      <c r="B627" s="24"/>
      <c r="C627" s="24"/>
      <c r="D627" s="24"/>
    </row>
    <row r="628" spans="1:4">
      <c r="A628" s="24"/>
      <c r="B628" s="24"/>
      <c r="C628" s="24"/>
      <c r="D628" s="24"/>
    </row>
    <row r="629" spans="1:4">
      <c r="A629" s="24"/>
      <c r="B629" s="24"/>
      <c r="C629" s="24"/>
      <c r="D629" s="24"/>
    </row>
    <row r="630" spans="1:4">
      <c r="A630" s="24"/>
      <c r="B630" s="24"/>
      <c r="C630" s="24"/>
      <c r="D630" s="24"/>
    </row>
    <row r="631" spans="1:4">
      <c r="A631" s="24"/>
      <c r="B631" s="24"/>
      <c r="C631" s="24"/>
      <c r="D631" s="24"/>
    </row>
    <row r="632" spans="1:4">
      <c r="A632" s="24"/>
      <c r="B632" s="24"/>
      <c r="C632" s="24"/>
      <c r="D632" s="24"/>
    </row>
    <row r="633" spans="1:4">
      <c r="A633" s="24"/>
      <c r="B633" s="24"/>
      <c r="C633" s="24"/>
      <c r="D633" s="24"/>
    </row>
    <row r="634" spans="1:4">
      <c r="A634" s="24"/>
      <c r="B634" s="24"/>
      <c r="C634" s="24"/>
      <c r="D634" s="24"/>
    </row>
    <row r="635" spans="1:4">
      <c r="A635" s="24"/>
      <c r="B635" s="24"/>
      <c r="C635" s="24"/>
      <c r="D635" s="24"/>
    </row>
    <row r="636" spans="1:4">
      <c r="A636" s="24"/>
      <c r="B636" s="24"/>
      <c r="C636" s="24"/>
      <c r="D636" s="24"/>
    </row>
    <row r="637" spans="1:4">
      <c r="A637" s="24"/>
      <c r="B637" s="24"/>
      <c r="C637" s="24"/>
      <c r="D637" s="24"/>
    </row>
    <row r="638" spans="1:4">
      <c r="A638" s="24"/>
      <c r="B638" s="24"/>
      <c r="C638" s="24"/>
      <c r="D638" s="24"/>
    </row>
    <row r="639" spans="1:4">
      <c r="A639" s="24"/>
      <c r="B639" s="24"/>
      <c r="C639" s="24"/>
      <c r="D639" s="24"/>
    </row>
    <row r="640" spans="1:4">
      <c r="A640" s="24"/>
      <c r="B640" s="24"/>
      <c r="C640" s="24"/>
      <c r="D640" s="24"/>
    </row>
    <row r="641" spans="1:4">
      <c r="A641" s="24"/>
      <c r="B641" s="24"/>
      <c r="C641" s="24"/>
      <c r="D641" s="24"/>
    </row>
    <row r="642" spans="1:4">
      <c r="A642" s="24"/>
      <c r="B642" s="24"/>
      <c r="C642" s="24"/>
      <c r="D642" s="24"/>
    </row>
    <row r="643" spans="1:4">
      <c r="A643" s="24"/>
      <c r="B643" s="24"/>
      <c r="C643" s="24"/>
      <c r="D643" s="24"/>
    </row>
    <row r="644" spans="1:4">
      <c r="A644" s="24"/>
      <c r="B644" s="24"/>
      <c r="C644" s="24"/>
      <c r="D644" s="24"/>
    </row>
    <row r="645" spans="1:4">
      <c r="A645" s="24"/>
      <c r="B645" s="24"/>
      <c r="C645" s="24"/>
      <c r="D645" s="24"/>
    </row>
    <row r="646" spans="1:4">
      <c r="A646" s="24"/>
      <c r="B646" s="24"/>
      <c r="C646" s="24"/>
      <c r="D646" s="24"/>
    </row>
    <row r="647" spans="1:4">
      <c r="A647" s="24"/>
      <c r="B647" s="24"/>
      <c r="C647" s="24"/>
      <c r="D647" s="24"/>
    </row>
    <row r="648" spans="1:4">
      <c r="A648" s="24"/>
      <c r="B648" s="24"/>
      <c r="C648" s="24"/>
      <c r="D648" s="24"/>
    </row>
    <row r="649" spans="1:4">
      <c r="A649" s="24"/>
      <c r="B649" s="24"/>
      <c r="C649" s="24"/>
      <c r="D649" s="24"/>
    </row>
    <row r="650" spans="1:4">
      <c r="A650" s="24"/>
      <c r="B650" s="24"/>
      <c r="C650" s="24"/>
      <c r="D650" s="24"/>
    </row>
    <row r="651" spans="1:4">
      <c r="A651" s="24"/>
      <c r="B651" s="24"/>
      <c r="C651" s="24"/>
      <c r="D651" s="24"/>
    </row>
    <row r="652" spans="1:4">
      <c r="A652" s="24"/>
      <c r="B652" s="24"/>
      <c r="C652" s="24"/>
      <c r="D652" s="24"/>
    </row>
    <row r="653" spans="1:4">
      <c r="A653" s="24"/>
      <c r="B653" s="24"/>
      <c r="C653" s="24"/>
      <c r="D653" s="24"/>
    </row>
    <row r="654" spans="1:4">
      <c r="A654" s="24"/>
      <c r="B654" s="24"/>
      <c r="C654" s="24"/>
      <c r="D654" s="24"/>
    </row>
    <row r="655" spans="1:4">
      <c r="A655" s="24"/>
      <c r="B655" s="24"/>
      <c r="C655" s="24"/>
      <c r="D655" s="24"/>
    </row>
    <row r="656" spans="1:4">
      <c r="A656" s="24"/>
      <c r="B656" s="24"/>
      <c r="C656" s="24"/>
      <c r="D656" s="24"/>
    </row>
    <row r="657" spans="1:4">
      <c r="A657" s="24"/>
      <c r="B657" s="24"/>
      <c r="C657" s="24"/>
      <c r="D657" s="24"/>
    </row>
    <row r="658" spans="1:4">
      <c r="A658" s="24"/>
      <c r="B658" s="24"/>
      <c r="C658" s="24"/>
      <c r="D658" s="24"/>
    </row>
    <row r="659" spans="1:4">
      <c r="A659" s="24"/>
      <c r="B659" s="24"/>
      <c r="C659" s="24"/>
      <c r="D659" s="24"/>
    </row>
    <row r="660" spans="1:4">
      <c r="A660" s="24"/>
      <c r="B660" s="24"/>
      <c r="C660" s="24"/>
      <c r="D660" s="24"/>
    </row>
    <row r="661" spans="1:4">
      <c r="A661" s="24"/>
      <c r="B661" s="24"/>
      <c r="C661" s="24"/>
      <c r="D661" s="24"/>
    </row>
    <row r="662" spans="1:4">
      <c r="A662" s="24"/>
      <c r="B662" s="24"/>
      <c r="C662" s="24"/>
      <c r="D662" s="24"/>
    </row>
    <row r="663" spans="1:4">
      <c r="A663" s="24"/>
      <c r="B663" s="24"/>
      <c r="C663" s="24"/>
      <c r="D663" s="24"/>
    </row>
    <row r="664" spans="1:4">
      <c r="A664" s="24"/>
      <c r="B664" s="24"/>
      <c r="C664" s="24"/>
      <c r="D664" s="24"/>
    </row>
    <row r="665" spans="1:4">
      <c r="A665" s="24"/>
      <c r="B665" s="24"/>
      <c r="C665" s="24"/>
      <c r="D665" s="24"/>
    </row>
    <row r="666" spans="1:4">
      <c r="A666" s="24"/>
      <c r="B666" s="24"/>
      <c r="C666" s="24"/>
      <c r="D666" s="24"/>
    </row>
    <row r="667" spans="1:4">
      <c r="A667" s="24"/>
      <c r="B667" s="24"/>
      <c r="C667" s="24"/>
      <c r="D667" s="24"/>
    </row>
    <row r="668" spans="1:4">
      <c r="A668" s="24"/>
      <c r="B668" s="24"/>
      <c r="C668" s="24"/>
      <c r="D668" s="24"/>
    </row>
    <row r="669" spans="1:4">
      <c r="A669" s="24"/>
      <c r="B669" s="24"/>
      <c r="C669" s="24"/>
      <c r="D669" s="24"/>
    </row>
    <row r="670" spans="1:4">
      <c r="A670" s="24"/>
      <c r="B670" s="24"/>
      <c r="C670" s="24"/>
      <c r="D670" s="24"/>
    </row>
    <row r="671" spans="1:4">
      <c r="A671" s="24"/>
      <c r="B671" s="24"/>
      <c r="C671" s="24"/>
      <c r="D671" s="24"/>
    </row>
    <row r="672" spans="1:4">
      <c r="A672" s="24"/>
      <c r="B672" s="24"/>
      <c r="C672" s="24"/>
      <c r="D672" s="24"/>
    </row>
    <row r="673" spans="1:4">
      <c r="A673" s="24"/>
      <c r="B673" s="24"/>
      <c r="C673" s="24"/>
      <c r="D673" s="24"/>
    </row>
    <row r="674" spans="1:4">
      <c r="A674" s="24"/>
      <c r="B674" s="24"/>
      <c r="C674" s="24"/>
      <c r="D674" s="24"/>
    </row>
    <row r="675" spans="1:4">
      <c r="A675" s="24"/>
      <c r="B675" s="24"/>
      <c r="C675" s="24"/>
      <c r="D675" s="24"/>
    </row>
    <row r="676" spans="1:4">
      <c r="A676" s="24"/>
      <c r="B676" s="24"/>
      <c r="C676" s="24"/>
      <c r="D676" s="24"/>
    </row>
    <row r="677" spans="1:4">
      <c r="A677" s="24"/>
      <c r="B677" s="24"/>
      <c r="C677" s="24"/>
      <c r="D677" s="24"/>
    </row>
    <row r="678" spans="1:4">
      <c r="A678" s="24"/>
      <c r="B678" s="24"/>
      <c r="C678" s="24"/>
      <c r="D678" s="24"/>
    </row>
    <row r="679" spans="1:4">
      <c r="A679" s="24"/>
      <c r="B679" s="24"/>
      <c r="C679" s="24"/>
      <c r="D679" s="24"/>
    </row>
    <row r="680" spans="1:4">
      <c r="A680" s="24"/>
      <c r="B680" s="24"/>
      <c r="C680" s="24"/>
      <c r="D680" s="24"/>
    </row>
    <row r="681" spans="1:4">
      <c r="A681" s="24"/>
      <c r="B681" s="24"/>
      <c r="C681" s="24"/>
      <c r="D681" s="24"/>
    </row>
    <row r="682" spans="1:4">
      <c r="A682" s="24"/>
      <c r="B682" s="24"/>
      <c r="C682" s="24"/>
      <c r="D682" s="24"/>
    </row>
    <row r="683" spans="1:4">
      <c r="A683" s="24"/>
      <c r="B683" s="24"/>
      <c r="C683" s="24"/>
      <c r="D683" s="24"/>
    </row>
    <row r="684" spans="1:4">
      <c r="A684" s="24"/>
      <c r="B684" s="24"/>
      <c r="C684" s="24"/>
      <c r="D684" s="24"/>
    </row>
    <row r="685" spans="1:4">
      <c r="A685" s="24"/>
      <c r="B685" s="24"/>
      <c r="C685" s="24"/>
      <c r="D685" s="24"/>
    </row>
    <row r="686" spans="1:4">
      <c r="A686" s="24"/>
      <c r="B686" s="24"/>
      <c r="C686" s="24"/>
      <c r="D686" s="24"/>
    </row>
    <row r="687" spans="1:4">
      <c r="A687" s="24"/>
      <c r="B687" s="24"/>
      <c r="C687" s="24"/>
      <c r="D687" s="24"/>
    </row>
    <row r="688" spans="1:4">
      <c r="A688" s="24"/>
      <c r="B688" s="24"/>
      <c r="C688" s="24"/>
      <c r="D688" s="24"/>
    </row>
    <row r="689" spans="1:4">
      <c r="A689" s="24"/>
      <c r="B689" s="24"/>
      <c r="C689" s="24"/>
      <c r="D689" s="24"/>
    </row>
    <row r="690" spans="1:4">
      <c r="A690" s="24"/>
      <c r="B690" s="24"/>
      <c r="C690" s="24"/>
      <c r="D690" s="24"/>
    </row>
    <row r="691" spans="1:4">
      <c r="A691" s="24"/>
      <c r="B691" s="24"/>
      <c r="C691" s="24"/>
      <c r="D691" s="24"/>
    </row>
    <row r="692" spans="1:4">
      <c r="A692" s="24"/>
      <c r="B692" s="24"/>
      <c r="C692" s="24"/>
      <c r="D692" s="24"/>
    </row>
    <row r="693" spans="1:4">
      <c r="A693" s="24"/>
      <c r="B693" s="24"/>
      <c r="C693" s="24"/>
      <c r="D693" s="24"/>
    </row>
    <row r="694" spans="1:4">
      <c r="A694" s="24"/>
      <c r="B694" s="24"/>
      <c r="C694" s="24"/>
      <c r="D694" s="24"/>
    </row>
    <row r="695" spans="1:4">
      <c r="A695" s="24"/>
      <c r="B695" s="24"/>
      <c r="C695" s="24"/>
      <c r="D695" s="24"/>
    </row>
    <row r="696" spans="1:4">
      <c r="A696" s="24"/>
      <c r="B696" s="24"/>
      <c r="C696" s="24"/>
      <c r="D696" s="24"/>
    </row>
    <row r="697" spans="1:4">
      <c r="A697" s="24"/>
      <c r="B697" s="24"/>
      <c r="C697" s="24"/>
      <c r="D697" s="24"/>
    </row>
    <row r="698" spans="1:4">
      <c r="A698" s="24"/>
      <c r="B698" s="24"/>
      <c r="C698" s="24"/>
      <c r="D698" s="24"/>
    </row>
    <row r="699" spans="1:4">
      <c r="A699" s="24"/>
      <c r="B699" s="24"/>
      <c r="C699" s="24"/>
      <c r="D699" s="24"/>
    </row>
    <row r="700" spans="1:4">
      <c r="A700" s="30" t="s">
        <v>77</v>
      </c>
      <c r="B700" s="24" t="s">
        <v>78</v>
      </c>
      <c r="C700" s="24"/>
      <c r="D700" s="24"/>
    </row>
    <row r="701" spans="1:4">
      <c r="A701" s="30" t="s">
        <v>79</v>
      </c>
      <c r="B701" s="24" t="s">
        <v>80</v>
      </c>
      <c r="C701" s="24"/>
      <c r="D701" s="24"/>
    </row>
    <row r="702" spans="1:4">
      <c r="A702" s="30" t="s">
        <v>81</v>
      </c>
      <c r="B702" s="24" t="s">
        <v>82</v>
      </c>
      <c r="C702" s="24"/>
      <c r="D702" s="24"/>
    </row>
    <row r="703" spans="1:4">
      <c r="A703" s="30" t="s">
        <v>21</v>
      </c>
      <c r="B703" s="24" t="s">
        <v>21</v>
      </c>
      <c r="C703" s="24"/>
      <c r="D703" s="24"/>
    </row>
    <row r="704" spans="1:4">
      <c r="A704" s="24"/>
      <c r="B704" s="24"/>
      <c r="C704" s="24"/>
      <c r="D704" s="24"/>
    </row>
    <row r="705" spans="1:4">
      <c r="A705" s="24"/>
      <c r="B705" s="24"/>
      <c r="C705" s="24"/>
      <c r="D705" s="24"/>
    </row>
    <row r="706" spans="1:4">
      <c r="A706" s="24"/>
      <c r="B706" s="24"/>
      <c r="C706" s="24"/>
      <c r="D706" s="24"/>
    </row>
    <row r="707" spans="1:4">
      <c r="A707" s="24"/>
      <c r="B707" s="24"/>
      <c r="C707" s="24"/>
      <c r="D707" s="24"/>
    </row>
    <row r="708" spans="1:4">
      <c r="A708" s="24"/>
      <c r="B708" s="24"/>
      <c r="C708" s="24"/>
      <c r="D708" s="24"/>
    </row>
    <row r="709" spans="1:4">
      <c r="A709" s="24"/>
      <c r="B709" s="24"/>
      <c r="C709" s="24"/>
      <c r="D709" s="24"/>
    </row>
    <row r="710" spans="1:4">
      <c r="A710" s="24"/>
      <c r="B710" s="24"/>
      <c r="C710" s="24"/>
      <c r="D710" s="24"/>
    </row>
    <row r="711" spans="1:4">
      <c r="A711" s="24"/>
      <c r="B711" s="24"/>
      <c r="C711" s="24"/>
      <c r="D711" s="24"/>
    </row>
    <row r="712" spans="1:4">
      <c r="A712" s="24"/>
      <c r="B712" s="24"/>
      <c r="C712" s="24"/>
      <c r="D712" s="24"/>
    </row>
    <row r="713" spans="1:4">
      <c r="A713" s="24"/>
      <c r="B713" s="24"/>
      <c r="C713" s="24"/>
      <c r="D713" s="24"/>
    </row>
    <row r="714" spans="1:4">
      <c r="A714" s="24"/>
      <c r="B714" s="24"/>
      <c r="C714" s="24"/>
      <c r="D714" s="24"/>
    </row>
    <row r="715" spans="1:4">
      <c r="A715" s="24" t="str">
        <f>IF('ENTER your residents names, etc'!B7=0,"",'ENTER your residents names, etc'!B7)</f>
        <v/>
      </c>
      <c r="B715" s="24"/>
      <c r="C715" s="24"/>
      <c r="D715" s="24"/>
    </row>
    <row r="716" spans="1:4">
      <c r="A716" s="24" t="str">
        <f>IF('ENTER your residents names, etc'!B8=0,"",'ENTER your residents names, etc'!B8)</f>
        <v/>
      </c>
      <c r="B716" s="24"/>
      <c r="C716" s="24"/>
      <c r="D716" s="24"/>
    </row>
    <row r="717" spans="1:4">
      <c r="A717" s="24" t="str">
        <f>IF('ENTER your residents names, etc'!B9=0,"",'ENTER your residents names, etc'!B9)</f>
        <v/>
      </c>
      <c r="B717" s="24"/>
      <c r="C717" s="24"/>
      <c r="D717" s="24"/>
    </row>
    <row r="718" spans="1:4">
      <c r="A718" s="24" t="str">
        <f>IF('ENTER your residents names, etc'!B10=0,"",'ENTER your residents names, etc'!B10)</f>
        <v/>
      </c>
      <c r="B718" s="24"/>
      <c r="C718" s="24"/>
      <c r="D718" s="24"/>
    </row>
    <row r="719" spans="1:4">
      <c r="A719" s="24" t="str">
        <f>IF('ENTER your residents names, etc'!B11=0,"",'ENTER your residents names, etc'!B11)</f>
        <v/>
      </c>
      <c r="B719" s="24"/>
      <c r="C719" s="24"/>
      <c r="D719" s="24"/>
    </row>
    <row r="720" spans="1:4">
      <c r="A720" s="24" t="str">
        <f>IF('ENTER your residents names, etc'!B12=0,"",'ENTER your residents names, etc'!B12)</f>
        <v/>
      </c>
      <c r="B720" s="24"/>
      <c r="C720" s="24"/>
      <c r="D720" s="24"/>
    </row>
    <row r="721" spans="1:4">
      <c r="A721" s="24" t="str">
        <f>IF('ENTER your residents names, etc'!B13=0,"",'ENTER your residents names, etc'!B13)</f>
        <v/>
      </c>
      <c r="B721" s="24"/>
      <c r="C721" s="24"/>
      <c r="D721" s="24"/>
    </row>
    <row r="722" spans="1:4">
      <c r="A722" s="24" t="str">
        <f>IF('ENTER your residents names, etc'!B14=0,"",'ENTER your residents names, etc'!B14)</f>
        <v/>
      </c>
      <c r="B722" s="24"/>
      <c r="C722" s="24"/>
      <c r="D722" s="24"/>
    </row>
    <row r="723" spans="1:4">
      <c r="A723" s="24" t="str">
        <f>IF('ENTER your residents names, etc'!B15=0,"",'ENTER your residents names, etc'!B15)</f>
        <v/>
      </c>
      <c r="B723" s="24"/>
      <c r="C723" s="24"/>
      <c r="D723" s="24"/>
    </row>
    <row r="724" spans="1:4">
      <c r="A724" s="24" t="str">
        <f>IF('ENTER your residents names, etc'!B16=0,"",'ENTER your residents names, etc'!B16)</f>
        <v/>
      </c>
      <c r="B724" s="24"/>
      <c r="C724" s="24"/>
      <c r="D724" s="24"/>
    </row>
    <row r="725" spans="1:4">
      <c r="A725" s="24" t="str">
        <f>IF('ENTER your residents names, etc'!B17=0,"",'ENTER your residents names, etc'!B17)</f>
        <v/>
      </c>
      <c r="B725" s="24"/>
      <c r="C725" s="24"/>
      <c r="D725" s="24"/>
    </row>
    <row r="726" spans="1:4">
      <c r="A726" s="24" t="str">
        <f>IF('ENTER your residents names, etc'!B18=0,"",'ENTER your residents names, etc'!B18)</f>
        <v/>
      </c>
      <c r="B726" s="24"/>
      <c r="C726" s="24"/>
      <c r="D726" s="24"/>
    </row>
    <row r="727" spans="1:4">
      <c r="A727" s="24" t="str">
        <f>IF('ENTER your residents names, etc'!B19=0,"",'ENTER your residents names, etc'!B19)</f>
        <v/>
      </c>
      <c r="B727" s="24"/>
      <c r="C727" s="24"/>
      <c r="D727" s="24"/>
    </row>
    <row r="728" spans="1:4">
      <c r="A728" s="24" t="str">
        <f>IF('ENTER your residents names, etc'!B20=0,"",'ENTER your residents names, etc'!B20)</f>
        <v/>
      </c>
      <c r="B728" s="24"/>
      <c r="C728" s="24"/>
      <c r="D728" s="24"/>
    </row>
    <row r="729" spans="1:4">
      <c r="A729" s="24" t="str">
        <f>IF('ENTER your residents names, etc'!B21=0,"",'ENTER your residents names, etc'!B21)</f>
        <v/>
      </c>
      <c r="B729" s="24"/>
      <c r="C729" s="24"/>
      <c r="D729" s="24"/>
    </row>
    <row r="730" spans="1:4">
      <c r="A730" s="24" t="str">
        <f>IF('ENTER your residents names, etc'!B22=0,"",'ENTER your residents names, etc'!B22)</f>
        <v/>
      </c>
      <c r="B730" s="24"/>
      <c r="C730" s="24"/>
      <c r="D730" s="24"/>
    </row>
    <row r="731" spans="1:4">
      <c r="A731" s="24" t="str">
        <f>IF('ENTER your residents names, etc'!B23=0,"",'ENTER your residents names, etc'!B23)</f>
        <v/>
      </c>
      <c r="B731" s="24"/>
      <c r="C731" s="24"/>
      <c r="D731" s="24"/>
    </row>
    <row r="732" spans="1:4">
      <c r="A732" s="24" t="str">
        <f>IF('ENTER your residents names, etc'!B24=0,"",'ENTER your residents names, etc'!B24)</f>
        <v/>
      </c>
      <c r="B732" s="24"/>
      <c r="C732" s="24"/>
      <c r="D732" s="24"/>
    </row>
    <row r="733" spans="1:4">
      <c r="A733" s="24" t="str">
        <f>IF('ENTER your residents names, etc'!B25=0,"",'ENTER your residents names, etc'!B25)</f>
        <v/>
      </c>
      <c r="B733" s="24"/>
      <c r="C733" s="24"/>
      <c r="D733" s="24"/>
    </row>
    <row r="734" spans="1:4">
      <c r="A734" s="24" t="str">
        <f>IF('ENTER your residents names, etc'!B26=0,"",'ENTER your residents names, etc'!B26)</f>
        <v/>
      </c>
      <c r="B734" s="24"/>
      <c r="C734" s="24"/>
      <c r="D734" s="24"/>
    </row>
    <row r="735" spans="1:4">
      <c r="A735" s="24" t="str">
        <f>IF('ENTER your residents names, etc'!B27=0,"",'ENTER your residents names, etc'!B27)</f>
        <v/>
      </c>
      <c r="B735" s="24"/>
      <c r="C735" s="24"/>
      <c r="D735" s="24"/>
    </row>
    <row r="736" spans="1:4">
      <c r="A736" s="24" t="str">
        <f>IF('ENTER your residents names, etc'!B28=0,"",'ENTER your residents names, etc'!B28)</f>
        <v/>
      </c>
      <c r="B736" s="24"/>
      <c r="C736" s="24"/>
      <c r="D736" s="24"/>
    </row>
    <row r="737" spans="1:4">
      <c r="A737" s="24" t="str">
        <f>IF('ENTER your residents names, etc'!B29=0,"",'ENTER your residents names, etc'!B29)</f>
        <v/>
      </c>
      <c r="B737" s="24"/>
      <c r="C737" s="24"/>
      <c r="D737" s="24"/>
    </row>
    <row r="738" spans="1:4">
      <c r="A738" s="24" t="str">
        <f>IF('ENTER your residents names, etc'!B30=0,"",'ENTER your residents names, etc'!B30)</f>
        <v/>
      </c>
      <c r="B738" s="24"/>
      <c r="C738" s="24"/>
      <c r="D738" s="24"/>
    </row>
    <row r="739" spans="1:4">
      <c r="A739" s="24" t="str">
        <f>IF('ENTER your residents names, etc'!B31=0,"",'ENTER your residents names, etc'!B31)</f>
        <v/>
      </c>
      <c r="B739" s="24"/>
      <c r="C739" s="24"/>
      <c r="D739" s="24"/>
    </row>
    <row r="740" spans="1:4">
      <c r="A740" s="24" t="str">
        <f>IF('ENTER your residents names, etc'!B32=0,"",'ENTER your residents names, etc'!B32)</f>
        <v/>
      </c>
      <c r="B740" s="24"/>
      <c r="C740" s="24"/>
      <c r="D740" s="24"/>
    </row>
    <row r="741" spans="1:4">
      <c r="A741" s="24" t="str">
        <f>IF('ENTER your residents names, etc'!B33=0,"",'ENTER your residents names, etc'!B33)</f>
        <v/>
      </c>
      <c r="B741" s="24"/>
      <c r="C741" s="24"/>
      <c r="D741" s="24"/>
    </row>
    <row r="742" spans="1:4">
      <c r="A742" s="24" t="str">
        <f>IF('ENTER your residents names, etc'!B34=0,"",'ENTER your residents names, etc'!B34)</f>
        <v/>
      </c>
      <c r="B742" s="24"/>
      <c r="C742" s="24"/>
      <c r="D742" s="24"/>
    </row>
    <row r="743" spans="1:4">
      <c r="A743" s="24" t="str">
        <f>IF('ENTER your residents names, etc'!B35=0,"",'ENTER your residents names, etc'!B35)</f>
        <v/>
      </c>
      <c r="B743" s="24"/>
      <c r="C743" s="24"/>
      <c r="D743" s="24"/>
    </row>
    <row r="744" spans="1:4">
      <c r="A744" s="24" t="str">
        <f>IF('ENTER your residents names, etc'!B36=0,"",'ENTER your residents names, etc'!B36)</f>
        <v/>
      </c>
      <c r="B744" s="24"/>
      <c r="C744" s="24"/>
      <c r="D744" s="24"/>
    </row>
    <row r="745" spans="1:4">
      <c r="A745" s="24" t="str">
        <f>IF('ENTER your residents names, etc'!B37=0,"",'ENTER your residents names, etc'!B37)</f>
        <v/>
      </c>
      <c r="B745" s="24"/>
      <c r="C745" s="24"/>
      <c r="D745" s="24"/>
    </row>
    <row r="746" spans="1:4">
      <c r="A746" s="24" t="str">
        <f>IF('ENTER your residents names, etc'!B38=0,"",'ENTER your residents names, etc'!B38)</f>
        <v/>
      </c>
      <c r="B746" s="24"/>
      <c r="C746" s="24"/>
      <c r="D746" s="24"/>
    </row>
    <row r="747" spans="1:4">
      <c r="A747" s="24" t="str">
        <f>IF('ENTER your residents names, etc'!B39=0,"",'ENTER your residents names, etc'!B39)</f>
        <v/>
      </c>
      <c r="B747" s="24"/>
      <c r="C747" s="24"/>
      <c r="D747" s="24"/>
    </row>
    <row r="748" spans="1:4">
      <c r="A748" s="24" t="str">
        <f>IF('ENTER your residents names, etc'!B40=0,"",'ENTER your residents names, etc'!B40)</f>
        <v/>
      </c>
      <c r="B748" s="24"/>
      <c r="C748" s="24"/>
      <c r="D748" s="24"/>
    </row>
    <row r="749" spans="1:4">
      <c r="A749" s="24" t="str">
        <f>IF('ENTER your residents names, etc'!B41=0,"",'ENTER your residents names, etc'!B41)</f>
        <v/>
      </c>
      <c r="B749" s="24"/>
      <c r="C749" s="24"/>
      <c r="D749" s="24"/>
    </row>
    <row r="750" spans="1:4">
      <c r="A750" s="24" t="str">
        <f>IF('ENTER your residents names, etc'!B42=0,"",'ENTER your residents names, etc'!B42)</f>
        <v/>
      </c>
      <c r="B750" s="24"/>
      <c r="C750" s="24"/>
      <c r="D750" s="24"/>
    </row>
    <row r="751" spans="1:4">
      <c r="A751" s="24" t="str">
        <f>IF('ENTER your residents names, etc'!B43=0,"",'ENTER your residents names, etc'!B43)</f>
        <v/>
      </c>
      <c r="B751" s="24"/>
      <c r="C751" s="24"/>
      <c r="D751" s="24"/>
    </row>
    <row r="752" spans="1:4">
      <c r="A752" s="24" t="str">
        <f>IF('ENTER your residents names, etc'!B44=0,"",'ENTER your residents names, etc'!B44)</f>
        <v/>
      </c>
      <c r="B752" s="24"/>
      <c r="C752" s="24"/>
      <c r="D752" s="24"/>
    </row>
    <row r="753" spans="1:4">
      <c r="A753" s="24" t="str">
        <f>IF('ENTER your residents names, etc'!B45=0,"",'ENTER your residents names, etc'!B45)</f>
        <v/>
      </c>
      <c r="B753" s="24"/>
      <c r="C753" s="24"/>
      <c r="D753" s="24"/>
    </row>
    <row r="754" spans="1:4">
      <c r="A754" s="24" t="str">
        <f>IF('ENTER your residents names, etc'!B46=0,"",'ENTER your residents names, etc'!B46)</f>
        <v/>
      </c>
      <c r="B754" s="24"/>
      <c r="C754" s="24"/>
      <c r="D754" s="24"/>
    </row>
    <row r="755" spans="1:4">
      <c r="A755" s="24" t="str">
        <f>IF('ENTER your residents names, etc'!B47=0,"",'ENTER your residents names, etc'!B47)</f>
        <v/>
      </c>
      <c r="B755" s="24"/>
      <c r="C755" s="24"/>
      <c r="D755" s="24"/>
    </row>
    <row r="756" spans="1:4">
      <c r="A756" s="24" t="str">
        <f>IF('ENTER your residents names, etc'!B48=0,"",'ENTER your residents names, etc'!B48)</f>
        <v/>
      </c>
      <c r="B756" s="24"/>
      <c r="C756" s="24"/>
      <c r="D756" s="24"/>
    </row>
    <row r="757" spans="1:4">
      <c r="A757" s="24" t="str">
        <f>IF('ENTER your residents names, etc'!B49=0,"",'ENTER your residents names, etc'!B49)</f>
        <v/>
      </c>
      <c r="B757" s="24"/>
      <c r="C757" s="24"/>
      <c r="D757" s="24"/>
    </row>
    <row r="758" spans="1:4">
      <c r="A758" s="24" t="str">
        <f>IF('ENTER your residents names, etc'!B50=0,"",'ENTER your residents names, etc'!B50)</f>
        <v/>
      </c>
      <c r="B758" s="24"/>
      <c r="C758" s="24"/>
      <c r="D758" s="24"/>
    </row>
    <row r="759" spans="1:4">
      <c r="A759" s="24" t="str">
        <f>IF('ENTER your residents names, etc'!B51=0,"",'ENTER your residents names, etc'!B51)</f>
        <v/>
      </c>
      <c r="B759" s="24"/>
      <c r="C759" s="24"/>
      <c r="D759" s="24"/>
    </row>
    <row r="760" spans="1:4">
      <c r="A760" s="24" t="str">
        <f>IF('ENTER your residents names, etc'!B52=0,"",'ENTER your residents names, etc'!B52)</f>
        <v/>
      </c>
      <c r="B760" s="24"/>
      <c r="C760" s="24"/>
      <c r="D760" s="24"/>
    </row>
    <row r="761" spans="1:4">
      <c r="A761" s="24" t="str">
        <f>IF('ENTER your residents names, etc'!B53=0,"",'ENTER your residents names, etc'!B53)</f>
        <v/>
      </c>
      <c r="B761" s="24"/>
      <c r="C761" s="24"/>
      <c r="D761" s="24"/>
    </row>
    <row r="762" spans="1:4">
      <c r="A762" s="24" t="str">
        <f>IF('ENTER your residents names, etc'!B54=0,"",'ENTER your residents names, etc'!B54)</f>
        <v/>
      </c>
      <c r="B762" s="24"/>
      <c r="C762" s="24"/>
      <c r="D762" s="24"/>
    </row>
    <row r="763" spans="1:4">
      <c r="A763" s="24" t="str">
        <f>IF('ENTER your residents names, etc'!B55=0,"",'ENTER your residents names, etc'!B55)</f>
        <v/>
      </c>
      <c r="B763" s="24"/>
      <c r="C763" s="24"/>
      <c r="D763" s="24"/>
    </row>
    <row r="764" spans="1:4">
      <c r="A764" s="24" t="str">
        <f>IF('ENTER your residents names, etc'!B56=0,"",'ENTER your residents names, etc'!B56)</f>
        <v/>
      </c>
      <c r="B764" s="24"/>
      <c r="C764" s="24"/>
      <c r="D764" s="24"/>
    </row>
    <row r="765" spans="1:4">
      <c r="A765" s="24" t="str">
        <f>IF('ENTER your residents names, etc'!B57=0,"",'ENTER your residents names, etc'!B57)</f>
        <v/>
      </c>
      <c r="B765" s="24"/>
      <c r="C765" s="24"/>
      <c r="D765" s="24"/>
    </row>
    <row r="766" spans="1:4">
      <c r="A766" s="24" t="str">
        <f>IF('ENTER your residents names, etc'!B58=0,"",'ENTER your residents names, etc'!B58)</f>
        <v/>
      </c>
      <c r="B766" s="24"/>
      <c r="C766" s="24"/>
      <c r="D766" s="24"/>
    </row>
    <row r="767" spans="1:4">
      <c r="A767" s="24" t="str">
        <f>IF('ENTER your residents names, etc'!B59=0,"",'ENTER your residents names, etc'!B59)</f>
        <v/>
      </c>
      <c r="B767" s="24"/>
      <c r="C767" s="24"/>
      <c r="D767" s="24"/>
    </row>
    <row r="768" spans="1:4">
      <c r="A768" s="24" t="str">
        <f>IF('ENTER your residents names, etc'!B60=0,"",'ENTER your residents names, etc'!B60)</f>
        <v/>
      </c>
      <c r="B768" s="24"/>
      <c r="C768" s="24"/>
      <c r="D768" s="24"/>
    </row>
    <row r="769" spans="1:4">
      <c r="A769" s="24" t="str">
        <f>IF('ENTER your residents names, etc'!B61=0,"",'ENTER your residents names, etc'!B61)</f>
        <v/>
      </c>
      <c r="B769" s="24"/>
      <c r="C769" s="24"/>
      <c r="D769" s="24"/>
    </row>
    <row r="770" spans="1:4">
      <c r="A770" s="24" t="str">
        <f>IF('ENTER your residents names, etc'!B62=0,"",'ENTER your residents names, etc'!B62)</f>
        <v/>
      </c>
      <c r="B770" s="24"/>
      <c r="C770" s="24"/>
      <c r="D770" s="24"/>
    </row>
    <row r="771" spans="1:4">
      <c r="A771" s="24" t="str">
        <f>IF('ENTER your residents names, etc'!B63=0,"",'ENTER your residents names, etc'!B63)</f>
        <v/>
      </c>
      <c r="B771" s="24"/>
      <c r="C771" s="24"/>
      <c r="D771" s="24"/>
    </row>
    <row r="772" spans="1:4">
      <c r="A772" s="24" t="str">
        <f>IF('ENTER your residents names, etc'!B64=0,"",'ENTER your residents names, etc'!B64)</f>
        <v/>
      </c>
      <c r="B772" s="24"/>
      <c r="C772" s="24"/>
      <c r="D772" s="24"/>
    </row>
    <row r="773" spans="1:4">
      <c r="A773" s="24" t="str">
        <f>IF('ENTER your residents names, etc'!B65=0,"",'ENTER your residents names, etc'!B65)</f>
        <v/>
      </c>
      <c r="B773" s="24"/>
      <c r="C773" s="24"/>
      <c r="D773" s="24"/>
    </row>
    <row r="774" spans="1:4">
      <c r="A774" s="24" t="str">
        <f>IF('ENTER your residents names, etc'!B66=0,"",'ENTER your residents names, etc'!B66)</f>
        <v/>
      </c>
      <c r="B774" s="24"/>
      <c r="C774" s="24"/>
      <c r="D774" s="24"/>
    </row>
    <row r="775" spans="1:4">
      <c r="A775" s="24" t="str">
        <f>IF('ENTER your residents names, etc'!B67=0,"",'ENTER your residents names, etc'!B67)</f>
        <v/>
      </c>
      <c r="B775" s="24"/>
      <c r="C775" s="24"/>
      <c r="D775" s="24"/>
    </row>
    <row r="776" spans="1:4">
      <c r="A776" s="24" t="str">
        <f>IF('ENTER your residents names, etc'!B68=0,"",'ENTER your residents names, etc'!B68)</f>
        <v/>
      </c>
      <c r="B776" s="24"/>
      <c r="C776" s="24"/>
      <c r="D776" s="24"/>
    </row>
    <row r="777" spans="1:4">
      <c r="A777" s="24" t="str">
        <f>IF('ENTER your residents names, etc'!B69=0,"",'ENTER your residents names, etc'!B69)</f>
        <v/>
      </c>
      <c r="B777" s="24"/>
      <c r="C777" s="24"/>
      <c r="D777" s="24"/>
    </row>
    <row r="778" spans="1:4">
      <c r="A778" s="24" t="str">
        <f>IF('ENTER your residents names, etc'!B70=0,"",'ENTER your residents names, etc'!B70)</f>
        <v/>
      </c>
      <c r="B778" s="24"/>
      <c r="C778" s="24"/>
      <c r="D778" s="24"/>
    </row>
    <row r="779" spans="1:4">
      <c r="A779" s="24" t="str">
        <f>IF('ENTER your residents names, etc'!B71=0,"",'ENTER your residents names, etc'!B71)</f>
        <v/>
      </c>
      <c r="B779" s="24"/>
      <c r="C779" s="24"/>
      <c r="D779" s="24"/>
    </row>
    <row r="780" spans="1:4">
      <c r="A780" s="24" t="str">
        <f>IF('ENTER your residents names, etc'!B72=0,"",'ENTER your residents names, etc'!B72)</f>
        <v/>
      </c>
      <c r="B780" s="24"/>
      <c r="C780" s="24"/>
      <c r="D780" s="24"/>
    </row>
    <row r="781" spans="1:4">
      <c r="A781" s="24" t="str">
        <f>IF('ENTER your residents names, etc'!B73=0,"",'ENTER your residents names, etc'!B73)</f>
        <v/>
      </c>
      <c r="B781" s="24"/>
      <c r="C781" s="24"/>
      <c r="D781" s="24"/>
    </row>
    <row r="782" spans="1:4">
      <c r="A782" s="24" t="str">
        <f>IF('ENTER your residents names, etc'!B74=0,"",'ENTER your residents names, etc'!B74)</f>
        <v/>
      </c>
      <c r="B782" s="24"/>
      <c r="C782" s="24"/>
      <c r="D782" s="24"/>
    </row>
    <row r="783" spans="1:4">
      <c r="A783" s="24" t="str">
        <f>IF('ENTER your residents names, etc'!B75=0,"",'ENTER your residents names, etc'!B75)</f>
        <v/>
      </c>
      <c r="B783" s="24"/>
      <c r="C783" s="24"/>
      <c r="D783" s="24"/>
    </row>
    <row r="784" spans="1:4">
      <c r="A784" s="24" t="str">
        <f>IF('ENTER your residents names, etc'!B76=0,"",'ENTER your residents names, etc'!B76)</f>
        <v/>
      </c>
      <c r="B784" s="24"/>
      <c r="C784" s="24"/>
      <c r="D784" s="24"/>
    </row>
    <row r="785" spans="1:4">
      <c r="A785" s="24" t="str">
        <f>IF('ENTER your residents names, etc'!B77=0,"",'ENTER your residents names, etc'!B77)</f>
        <v/>
      </c>
      <c r="B785" s="24"/>
      <c r="C785" s="24"/>
      <c r="D785" s="24"/>
    </row>
    <row r="786" spans="1:4">
      <c r="A786" s="24" t="str">
        <f>IF('ENTER your residents names, etc'!B78=0,"",'ENTER your residents names, etc'!B78)</f>
        <v/>
      </c>
      <c r="B786" s="24"/>
      <c r="C786" s="24"/>
      <c r="D786" s="24"/>
    </row>
    <row r="787" spans="1:4">
      <c r="A787" s="24" t="str">
        <f>IF('ENTER your residents names, etc'!B79=0,"",'ENTER your residents names, etc'!B79)</f>
        <v/>
      </c>
      <c r="B787" s="24"/>
      <c r="C787" s="24"/>
      <c r="D787" s="24"/>
    </row>
    <row r="788" spans="1:4">
      <c r="A788" s="24" t="str">
        <f>IF('ENTER your residents names, etc'!B80=0,"",'ENTER your residents names, etc'!B80)</f>
        <v/>
      </c>
      <c r="B788" s="24"/>
      <c r="C788" s="24"/>
      <c r="D788" s="24"/>
    </row>
    <row r="789" spans="1:4">
      <c r="A789" s="24" t="str">
        <f>IF('ENTER your residents names, etc'!B81=0,"",'ENTER your residents names, etc'!B81)</f>
        <v/>
      </c>
      <c r="B789" s="24"/>
      <c r="C789" s="24"/>
      <c r="D789" s="24"/>
    </row>
    <row r="790" spans="1:4">
      <c r="A790" s="24" t="str">
        <f>IF('ENTER your residents names, etc'!B82=0,"",'ENTER your residents names, etc'!B82)</f>
        <v/>
      </c>
      <c r="B790" s="24"/>
      <c r="C790" s="24"/>
      <c r="D790" s="24"/>
    </row>
    <row r="791" spans="1:4">
      <c r="A791" s="24" t="str">
        <f>IF('ENTER your residents names, etc'!B83=0,"",'ENTER your residents names, etc'!B83)</f>
        <v/>
      </c>
      <c r="B791" s="24"/>
      <c r="C791" s="24"/>
      <c r="D791" s="24"/>
    </row>
    <row r="792" spans="1:4">
      <c r="A792" s="24" t="str">
        <f>IF('ENTER your residents names, etc'!B84=0,"",'ENTER your residents names, etc'!B84)</f>
        <v/>
      </c>
      <c r="B792" s="24"/>
      <c r="C792" s="24"/>
      <c r="D792" s="24"/>
    </row>
    <row r="793" spans="1:4">
      <c r="A793" s="24" t="str">
        <f>IF('ENTER your residents names, etc'!B85=0,"",'ENTER your residents names, etc'!B85)</f>
        <v/>
      </c>
      <c r="B793" s="24"/>
      <c r="C793" s="24"/>
      <c r="D793" s="24"/>
    </row>
    <row r="794" spans="1:4">
      <c r="A794" s="24" t="str">
        <f>IF('ENTER your residents names, etc'!B86=0,"",'ENTER your residents names, etc'!B86)</f>
        <v/>
      </c>
      <c r="B794" s="24"/>
      <c r="C794" s="24"/>
      <c r="D794" s="24"/>
    </row>
    <row r="795" spans="1:4">
      <c r="A795" s="24" t="str">
        <f>IF('ENTER your residents names, etc'!B87=0,"",'ENTER your residents names, etc'!B87)</f>
        <v/>
      </c>
      <c r="B795" s="24"/>
      <c r="C795" s="24"/>
      <c r="D795" s="24"/>
    </row>
    <row r="796" spans="1:4">
      <c r="A796" s="24" t="str">
        <f>IF('ENTER your residents names, etc'!B88=0,"",'ENTER your residents names, etc'!B88)</f>
        <v/>
      </c>
      <c r="B796" s="24"/>
      <c r="C796" s="24"/>
      <c r="D796" s="24"/>
    </row>
    <row r="797" spans="1:4">
      <c r="A797" s="24" t="str">
        <f>IF('ENTER your residents names, etc'!B89=0,"",'ENTER your residents names, etc'!B89)</f>
        <v/>
      </c>
      <c r="B797" s="24"/>
      <c r="C797" s="24"/>
      <c r="D797" s="24"/>
    </row>
    <row r="798" spans="1:4">
      <c r="A798" s="24" t="str">
        <f>IF('ENTER your residents names, etc'!B90=0,"",'ENTER your residents names, etc'!B90)</f>
        <v/>
      </c>
      <c r="B798" s="24"/>
      <c r="C798" s="24"/>
      <c r="D798" s="24"/>
    </row>
    <row r="799" spans="1:4">
      <c r="A799" s="24" t="str">
        <f>IF('ENTER your residents names, etc'!B91=0,"",'ENTER your residents names, etc'!B91)</f>
        <v/>
      </c>
      <c r="B799" s="24"/>
      <c r="C799" s="24"/>
      <c r="D799" s="24"/>
    </row>
    <row r="800" spans="1:4">
      <c r="A800" s="24" t="str">
        <f>IF('ENTER your residents names, etc'!B92=0,"",'ENTER your residents names, etc'!B92)</f>
        <v/>
      </c>
      <c r="B800" s="24"/>
      <c r="C800" s="24"/>
      <c r="D800" s="24"/>
    </row>
    <row r="801" spans="1:4">
      <c r="A801" s="24" t="str">
        <f>IF('ENTER your residents names, etc'!B93=0,"",'ENTER your residents names, etc'!B93)</f>
        <v/>
      </c>
      <c r="B801" s="24"/>
      <c r="C801" s="24"/>
      <c r="D801" s="24"/>
    </row>
    <row r="802" spans="1:4">
      <c r="A802" s="24" t="str">
        <f>IF('ENTER your residents names, etc'!B94=0,"",'ENTER your residents names, etc'!B94)</f>
        <v/>
      </c>
      <c r="B802" s="24"/>
      <c r="C802" s="24"/>
      <c r="D802" s="24"/>
    </row>
    <row r="803" spans="1:4">
      <c r="A803" s="24" t="str">
        <f>IF('ENTER your residents names, etc'!B95=0,"",'ENTER your residents names, etc'!B95)</f>
        <v/>
      </c>
      <c r="B803" s="24"/>
      <c r="C803" s="24"/>
      <c r="D803" s="24"/>
    </row>
    <row r="804" spans="1:4">
      <c r="A804" s="24" t="str">
        <f>IF('ENTER your residents names, etc'!B96=0,"",'ENTER your residents names, etc'!B96)</f>
        <v/>
      </c>
      <c r="B804" s="24"/>
      <c r="C804" s="24"/>
      <c r="D804" s="24"/>
    </row>
    <row r="805" spans="1:4">
      <c r="A805" s="24" t="str">
        <f>IF('ENTER your residents names, etc'!B97=0,"",'ENTER your residents names, etc'!B97)</f>
        <v/>
      </c>
      <c r="B805" s="24"/>
      <c r="C805" s="24"/>
      <c r="D805" s="24"/>
    </row>
    <row r="806" spans="1:4">
      <c r="A806" s="24" t="str">
        <f>IF('ENTER your residents names, etc'!B98=0,"",'ENTER your residents names, etc'!B98)</f>
        <v/>
      </c>
      <c r="B806" s="24"/>
      <c r="C806" s="24"/>
      <c r="D806" s="24"/>
    </row>
    <row r="807" spans="1:4">
      <c r="A807" s="24" t="str">
        <f>IF('ENTER your residents names, etc'!B99=0,"",'ENTER your residents names, etc'!B99)</f>
        <v/>
      </c>
      <c r="B807" s="24"/>
      <c r="C807" s="24"/>
      <c r="D807" s="24"/>
    </row>
    <row r="808" spans="1:4">
      <c r="A808" s="24" t="str">
        <f>IF('ENTER your residents names, etc'!B100=0,"",'ENTER your residents names, etc'!B100)</f>
        <v/>
      </c>
      <c r="B808" s="24"/>
      <c r="C808" s="24"/>
      <c r="D808" s="24"/>
    </row>
    <row r="809" spans="1:4">
      <c r="A809" s="24" t="str">
        <f>IF('ENTER your residents names, etc'!B101=0,"",'ENTER your residents names, etc'!B101)</f>
        <v/>
      </c>
      <c r="B809" s="24"/>
      <c r="C809" s="24"/>
      <c r="D809" s="24"/>
    </row>
    <row r="810" spans="1:4">
      <c r="A810" s="24" t="str">
        <f>IF('ENTER your residents names, etc'!B102=0,"",'ENTER your residents names, etc'!B102)</f>
        <v/>
      </c>
      <c r="B810" s="24"/>
      <c r="C810" s="24"/>
      <c r="D810" s="24"/>
    </row>
    <row r="811" spans="1:4">
      <c r="A811" s="24" t="str">
        <f>IF('ENTER your residents names, etc'!B103=0,"",'ENTER your residents names, etc'!B103)</f>
        <v/>
      </c>
      <c r="B811" s="24"/>
      <c r="C811" s="24"/>
      <c r="D811" s="24"/>
    </row>
    <row r="812" spans="1:4">
      <c r="A812" s="24" t="str">
        <f>IF('ENTER your residents names, etc'!B104=0,"",'ENTER your residents names, etc'!B104)</f>
        <v/>
      </c>
      <c r="B812" s="24"/>
      <c r="C812" s="24"/>
      <c r="D812" s="24"/>
    </row>
    <row r="813" spans="1:4">
      <c r="A813" s="24" t="str">
        <f>IF('ENTER your residents names, etc'!B105=0,"",'ENTER your residents names, etc'!B105)</f>
        <v/>
      </c>
      <c r="B813" s="24"/>
      <c r="C813" s="24"/>
      <c r="D813" s="24"/>
    </row>
    <row r="814" spans="1:4">
      <c r="A814" s="24" t="str">
        <f>IF('ENTER your residents names, etc'!B106=0,"",'ENTER your residents names, etc'!B106)</f>
        <v/>
      </c>
      <c r="B814" s="24"/>
      <c r="C814" s="24"/>
      <c r="D814" s="24"/>
    </row>
    <row r="815" spans="1:4">
      <c r="A815" s="24" t="str">
        <f>IF('ENTER your residents names, etc'!B107=0,"",'ENTER your residents names, etc'!B107)</f>
        <v/>
      </c>
      <c r="B815" s="24"/>
      <c r="C815" s="24"/>
      <c r="D815" s="24"/>
    </row>
    <row r="816" spans="1:4">
      <c r="A816" s="24" t="str">
        <f>IF('ENTER your residents names, etc'!B108=0,"",'ENTER your residents names, etc'!B108)</f>
        <v/>
      </c>
      <c r="B816" s="24"/>
      <c r="C816" s="24"/>
      <c r="D816" s="24"/>
    </row>
    <row r="817" spans="1:4">
      <c r="A817" s="24" t="str">
        <f>IF('ENTER your residents names, etc'!B109=0,"",'ENTER your residents names, etc'!B109)</f>
        <v/>
      </c>
      <c r="B817" s="24"/>
      <c r="C817" s="24"/>
      <c r="D817" s="24"/>
    </row>
    <row r="818" spans="1:4">
      <c r="A818" s="24" t="str">
        <f>IF('ENTER your residents names, etc'!B110=0,"",'ENTER your residents names, etc'!B110)</f>
        <v/>
      </c>
      <c r="B818" s="24"/>
      <c r="C818" s="24"/>
      <c r="D818" s="24"/>
    </row>
    <row r="819" spans="1:4">
      <c r="A819" s="24" t="str">
        <f>IF('ENTER your residents names, etc'!B111=0,"",'ENTER your residents names, etc'!B111)</f>
        <v/>
      </c>
      <c r="B819" s="24"/>
      <c r="C819" s="24"/>
      <c r="D819" s="24"/>
    </row>
    <row r="820" spans="1:4">
      <c r="A820" s="24" t="str">
        <f>IF('ENTER your residents names, etc'!B112=0,"",'ENTER your residents names, etc'!B112)</f>
        <v/>
      </c>
      <c r="B820" s="24"/>
      <c r="C820" s="24"/>
      <c r="D820" s="24"/>
    </row>
    <row r="821" spans="1:4">
      <c r="A821" s="24" t="str">
        <f>IF('ENTER your residents names, etc'!B113=0,"",'ENTER your residents names, etc'!B113)</f>
        <v/>
      </c>
      <c r="B821" s="24"/>
      <c r="C821" s="24"/>
      <c r="D821" s="24"/>
    </row>
    <row r="822" spans="1:4">
      <c r="A822" s="24" t="str">
        <f>IF('ENTER your residents names, etc'!B114=0,"",'ENTER your residents names, etc'!B114)</f>
        <v/>
      </c>
      <c r="B822" s="24"/>
      <c r="C822" s="24"/>
      <c r="D822" s="24"/>
    </row>
    <row r="823" spans="1:4">
      <c r="A823" s="24" t="str">
        <f>IF('ENTER your residents names, etc'!B115=0,"",'ENTER your residents names, etc'!B115)</f>
        <v/>
      </c>
      <c r="B823" s="24"/>
      <c r="C823" s="24"/>
      <c r="D823" s="24"/>
    </row>
    <row r="824" spans="1:4">
      <c r="A824" s="24" t="str">
        <f>IF('ENTER your residents names, etc'!B116=0,"",'ENTER your residents names, etc'!B116)</f>
        <v/>
      </c>
      <c r="B824" s="24"/>
      <c r="C824" s="24"/>
      <c r="D824" s="24"/>
    </row>
    <row r="825" spans="1:4">
      <c r="A825" s="24" t="str">
        <f>IF('ENTER your residents names, etc'!B117=0,"",'ENTER your residents names, etc'!B117)</f>
        <v/>
      </c>
      <c r="B825" s="24"/>
      <c r="C825" s="24"/>
      <c r="D825" s="24"/>
    </row>
    <row r="826" spans="1:4">
      <c r="A826" s="24" t="str">
        <f>IF('ENTER your residents names, etc'!B118=0,"",'ENTER your residents names, etc'!B118)</f>
        <v/>
      </c>
      <c r="B826" s="24"/>
      <c r="C826" s="24"/>
      <c r="D826" s="24"/>
    </row>
    <row r="827" spans="1:4">
      <c r="A827" s="24" t="str">
        <f>IF('ENTER your residents names, etc'!B119=0,"",'ENTER your residents names, etc'!B119)</f>
        <v/>
      </c>
      <c r="B827" s="24"/>
      <c r="C827" s="24"/>
      <c r="D827" s="24"/>
    </row>
    <row r="828" spans="1:4">
      <c r="A828" s="24" t="str">
        <f>IF('ENTER your residents names, etc'!B120=0,"",'ENTER your residents names, etc'!B120)</f>
        <v/>
      </c>
      <c r="B828" s="24"/>
      <c r="C828" s="24"/>
      <c r="D828" s="24"/>
    </row>
    <row r="829" spans="1:4">
      <c r="A829" s="24" t="str">
        <f>IF('ENTER your residents names, etc'!B121=0,"",'ENTER your residents names, etc'!B121)</f>
        <v/>
      </c>
      <c r="B829" s="24"/>
      <c r="C829" s="24"/>
      <c r="D829" s="24"/>
    </row>
    <row r="830" spans="1:4">
      <c r="A830" s="24" t="str">
        <f>IF('ENTER your residents names, etc'!B122=0,"",'ENTER your residents names, etc'!B122)</f>
        <v/>
      </c>
      <c r="B830" s="24"/>
      <c r="C830" s="24"/>
      <c r="D830" s="24"/>
    </row>
    <row r="831" spans="1:4">
      <c r="A831" s="24" t="str">
        <f>IF('ENTER your residents names, etc'!B123=0,"",'ENTER your residents names, etc'!B123)</f>
        <v/>
      </c>
      <c r="B831" s="24"/>
      <c r="C831" s="24"/>
      <c r="D831" s="24"/>
    </row>
    <row r="832" spans="1:4">
      <c r="A832" s="24" t="str">
        <f>IF('ENTER your residents names, etc'!B124=0,"",'ENTER your residents names, etc'!B124)</f>
        <v/>
      </c>
      <c r="B832" s="24"/>
      <c r="C832" s="24"/>
      <c r="D832" s="24"/>
    </row>
    <row r="833" spans="1:4">
      <c r="A833" s="24" t="str">
        <f>IF('ENTER your residents names, etc'!B125=0,"",'ENTER your residents names, etc'!B125)</f>
        <v/>
      </c>
      <c r="B833" s="24"/>
      <c r="C833" s="24"/>
      <c r="D833" s="24"/>
    </row>
    <row r="834" spans="1:4">
      <c r="A834" s="24" t="str">
        <f>IF('ENTER your residents names, etc'!B126=0,"",'ENTER your residents names, etc'!B126)</f>
        <v/>
      </c>
      <c r="B834" s="24"/>
      <c r="C834" s="24"/>
      <c r="D834" s="24"/>
    </row>
    <row r="835" spans="1:4">
      <c r="A835" s="24" t="str">
        <f>IF('ENTER your residents names, etc'!B127=0,"",'ENTER your residents names, etc'!B127)</f>
        <v/>
      </c>
      <c r="B835" s="24"/>
      <c r="C835" s="24"/>
      <c r="D835" s="24"/>
    </row>
    <row r="836" spans="1:4">
      <c r="A836" s="24" t="str">
        <f>IF('ENTER your residents names, etc'!B128=0,"",'ENTER your residents names, etc'!B128)</f>
        <v/>
      </c>
      <c r="B836" s="24"/>
      <c r="C836" s="24"/>
      <c r="D836" s="24"/>
    </row>
    <row r="837" spans="1:4">
      <c r="A837" s="24" t="str">
        <f>IF('ENTER your residents names, etc'!B129=0,"",'ENTER your residents names, etc'!B129)</f>
        <v/>
      </c>
      <c r="B837" s="24"/>
      <c r="C837" s="24"/>
      <c r="D837" s="24"/>
    </row>
    <row r="838" spans="1:4">
      <c r="A838" s="24" t="str">
        <f>IF('ENTER your residents names, etc'!B130=0,"",'ENTER your residents names, etc'!B130)</f>
        <v/>
      </c>
      <c r="B838" s="24"/>
      <c r="C838" s="24"/>
      <c r="D838" s="24"/>
    </row>
    <row r="839" spans="1:4">
      <c r="A839" s="24" t="str">
        <f>IF('ENTER your residents names, etc'!B131=0,"",'ENTER your residents names, etc'!B131)</f>
        <v/>
      </c>
      <c r="B839" s="24"/>
      <c r="C839" s="24"/>
      <c r="D839" s="24"/>
    </row>
    <row r="840" spans="1:4">
      <c r="A840" s="24" t="str">
        <f>IF('ENTER your residents names, etc'!B132=0,"",'ENTER your residents names, etc'!B132)</f>
        <v/>
      </c>
      <c r="B840" s="24"/>
      <c r="C840" s="24"/>
      <c r="D840" s="24"/>
    </row>
    <row r="841" spans="1:4">
      <c r="A841" s="24" t="str">
        <f>IF('ENTER your residents names, etc'!B133=0,"",'ENTER your residents names, etc'!B133)</f>
        <v/>
      </c>
      <c r="B841" s="24"/>
      <c r="C841" s="24"/>
      <c r="D841" s="24"/>
    </row>
    <row r="842" spans="1:4">
      <c r="A842" s="24" t="str">
        <f>IF('ENTER your residents names, etc'!B134=0,"",'ENTER your residents names, etc'!B134)</f>
        <v/>
      </c>
      <c r="B842" s="24"/>
      <c r="C842" s="24"/>
      <c r="D842" s="24"/>
    </row>
    <row r="843" spans="1:4">
      <c r="A843" s="24" t="str">
        <f>IF('ENTER your residents names, etc'!B135=0,"",'ENTER your residents names, etc'!B135)</f>
        <v/>
      </c>
      <c r="B843" s="24"/>
      <c r="C843" s="24"/>
      <c r="D843" s="24"/>
    </row>
    <row r="844" spans="1:4">
      <c r="A844" s="24" t="str">
        <f>IF('ENTER your residents names, etc'!B136=0,"",'ENTER your residents names, etc'!B136)</f>
        <v/>
      </c>
      <c r="B844" s="24"/>
      <c r="C844" s="24"/>
      <c r="D844" s="24"/>
    </row>
    <row r="845" spans="1:4">
      <c r="A845" s="24" t="str">
        <f>IF('ENTER your residents names, etc'!B137=0,"",'ENTER your residents names, etc'!B137)</f>
        <v/>
      </c>
      <c r="B845" s="24"/>
      <c r="C845" s="24"/>
      <c r="D845" s="24"/>
    </row>
    <row r="846" spans="1:4">
      <c r="A846" s="24" t="str">
        <f>IF('ENTER your residents names, etc'!B138=0,"",'ENTER your residents names, etc'!B138)</f>
        <v/>
      </c>
      <c r="B846" s="24"/>
      <c r="C846" s="24"/>
      <c r="D846" s="24"/>
    </row>
    <row r="847" spans="1:4">
      <c r="A847" s="24" t="str">
        <f>IF('ENTER your residents names, etc'!B139=0,"",'ENTER your residents names, etc'!B139)</f>
        <v/>
      </c>
      <c r="B847" s="24"/>
      <c r="C847" s="24"/>
      <c r="D847" s="24"/>
    </row>
    <row r="848" spans="1:4">
      <c r="A848" s="24" t="str">
        <f>IF('ENTER your residents names, etc'!B140=0,"",'ENTER your residents names, etc'!B140)</f>
        <v/>
      </c>
      <c r="B848" s="24"/>
      <c r="C848" s="24"/>
      <c r="D848" s="24"/>
    </row>
    <row r="849" spans="1:4">
      <c r="A849" s="24" t="str">
        <f>IF('ENTER your residents names, etc'!B141=0,"",'ENTER your residents names, etc'!B141)</f>
        <v/>
      </c>
      <c r="B849" s="24"/>
      <c r="C849" s="24"/>
      <c r="D849" s="24"/>
    </row>
    <row r="850" spans="1:4">
      <c r="A850" s="24" t="str">
        <f>IF('ENTER your residents names, etc'!B142=0,"",'ENTER your residents names, etc'!B142)</f>
        <v/>
      </c>
      <c r="B850" s="24"/>
      <c r="C850" s="24"/>
      <c r="D850" s="24"/>
    </row>
    <row r="851" spans="1:4">
      <c r="A851" s="24" t="str">
        <f>IF('ENTER your residents names, etc'!B143=0,"",'ENTER your residents names, etc'!B143)</f>
        <v/>
      </c>
      <c r="B851" s="24"/>
      <c r="C851" s="24"/>
      <c r="D851" s="24"/>
    </row>
    <row r="852" spans="1:4">
      <c r="A852" s="24" t="str">
        <f>IF('ENTER your residents names, etc'!B144=0,"",'ENTER your residents names, etc'!B144)</f>
        <v/>
      </c>
      <c r="B852" s="24"/>
      <c r="C852" s="24"/>
      <c r="D852" s="24"/>
    </row>
    <row r="853" spans="1:4">
      <c r="A853" s="24" t="str">
        <f>IF('ENTER your residents names, etc'!B145=0,"",'ENTER your residents names, etc'!B145)</f>
        <v/>
      </c>
      <c r="B853" s="24"/>
      <c r="C853" s="24"/>
      <c r="D853" s="24"/>
    </row>
    <row r="854" spans="1:4">
      <c r="A854" s="24" t="str">
        <f>IF('ENTER your residents names, etc'!B146=0,"",'ENTER your residents names, etc'!B146)</f>
        <v/>
      </c>
      <c r="B854" s="24"/>
      <c r="C854" s="24"/>
      <c r="D854" s="24"/>
    </row>
    <row r="855" spans="1:4">
      <c r="A855" s="24" t="str">
        <f>IF('ENTER your residents names, etc'!B147=0,"",'ENTER your residents names, etc'!B147)</f>
        <v/>
      </c>
      <c r="B855" s="24"/>
      <c r="C855" s="24"/>
      <c r="D855" s="24"/>
    </row>
    <row r="856" spans="1:4">
      <c r="A856" s="24" t="str">
        <f>IF('ENTER your residents names, etc'!B148=0,"",'ENTER your residents names, etc'!B148)</f>
        <v/>
      </c>
      <c r="B856" s="24"/>
      <c r="C856" s="24"/>
      <c r="D856" s="24"/>
    </row>
    <row r="857" spans="1:4">
      <c r="A857" s="24" t="str">
        <f>IF('ENTER your residents names, etc'!B149=0,"",'ENTER your residents names, etc'!B149)</f>
        <v/>
      </c>
      <c r="B857" s="24"/>
      <c r="C857" s="24"/>
      <c r="D857" s="24"/>
    </row>
    <row r="858" spans="1:4">
      <c r="A858" s="24" t="str">
        <f>IF('ENTER your residents names, etc'!B150=0,"",'ENTER your residents names, etc'!B150)</f>
        <v/>
      </c>
      <c r="B858" s="24"/>
      <c r="C858" s="24"/>
      <c r="D858" s="24"/>
    </row>
    <row r="859" spans="1:4">
      <c r="A859" s="24" t="str">
        <f>IF('ENTER your residents names, etc'!B151=0,"",'ENTER your residents names, etc'!B151)</f>
        <v/>
      </c>
      <c r="B859" s="24"/>
      <c r="C859" s="24"/>
      <c r="D859" s="24"/>
    </row>
    <row r="860" spans="1:4">
      <c r="A860" s="24" t="str">
        <f>IF('ENTER your residents names, etc'!B152=0,"",'ENTER your residents names, etc'!B152)</f>
        <v/>
      </c>
      <c r="B860" s="24"/>
      <c r="C860" s="24"/>
      <c r="D860" s="24"/>
    </row>
    <row r="861" spans="1:4">
      <c r="A861" s="24" t="str">
        <f>IF('ENTER your residents names, etc'!B153=0,"",'ENTER your residents names, etc'!B153)</f>
        <v/>
      </c>
      <c r="B861" s="24"/>
      <c r="C861" s="24"/>
      <c r="D861" s="24"/>
    </row>
    <row r="862" spans="1:4">
      <c r="A862" s="24" t="str">
        <f>IF('ENTER your residents names, etc'!B154=0,"",'ENTER your residents names, etc'!B154)</f>
        <v/>
      </c>
      <c r="B862" s="24"/>
      <c r="C862" s="24"/>
      <c r="D862" s="24"/>
    </row>
    <row r="863" spans="1:4">
      <c r="A863" s="24" t="str">
        <f>IF('ENTER your residents names, etc'!B155=0,"",'ENTER your residents names, etc'!B155)</f>
        <v/>
      </c>
      <c r="B863" s="24"/>
      <c r="C863" s="24"/>
      <c r="D863" s="24"/>
    </row>
    <row r="864" spans="1:4">
      <c r="A864" s="24" t="str">
        <f>IF('ENTER your residents names, etc'!B156=0,"",'ENTER your residents names, etc'!B156)</f>
        <v/>
      </c>
      <c r="B864" s="24"/>
      <c r="C864" s="24"/>
      <c r="D864" s="24"/>
    </row>
    <row r="865" spans="1:4">
      <c r="A865" s="24" t="str">
        <f>IF('ENTER your residents names, etc'!B157=0,"",'ENTER your residents names, etc'!B157)</f>
        <v/>
      </c>
      <c r="B865" s="24"/>
      <c r="C865" s="24"/>
      <c r="D865" s="24"/>
    </row>
    <row r="866" spans="1:4">
      <c r="A866" s="24" t="str">
        <f>IF('ENTER your residents names, etc'!B158=0,"",'ENTER your residents names, etc'!B158)</f>
        <v/>
      </c>
      <c r="B866" s="24"/>
      <c r="C866" s="24"/>
      <c r="D866" s="24"/>
    </row>
    <row r="867" spans="1:4">
      <c r="A867" s="24" t="str">
        <f>IF('ENTER your residents names, etc'!B159=0,"",'ENTER your residents names, etc'!B159)</f>
        <v/>
      </c>
      <c r="B867" s="24"/>
      <c r="C867" s="24"/>
      <c r="D867" s="24"/>
    </row>
    <row r="868" spans="1:4">
      <c r="A868" s="24" t="str">
        <f>IF('ENTER your residents names, etc'!B160=0,"",'ENTER your residents names, etc'!B160)</f>
        <v/>
      </c>
      <c r="B868" s="24"/>
      <c r="C868" s="24"/>
      <c r="D868" s="24"/>
    </row>
    <row r="869" spans="1:4">
      <c r="A869" s="24" t="str">
        <f>IF('ENTER your residents names, etc'!B161=0,"",'ENTER your residents names, etc'!B161)</f>
        <v/>
      </c>
      <c r="B869" s="24"/>
      <c r="C869" s="24"/>
      <c r="D869" s="24"/>
    </row>
    <row r="870" spans="1:4">
      <c r="A870" s="24" t="str">
        <f>IF('ENTER your residents names, etc'!B162=0,"",'ENTER your residents names, etc'!B162)</f>
        <v/>
      </c>
      <c r="B870" s="24"/>
      <c r="C870" s="24"/>
      <c r="D870" s="24"/>
    </row>
    <row r="871" spans="1:4">
      <c r="A871" s="24" t="str">
        <f>IF('ENTER your residents names, etc'!B163=0,"",'ENTER your residents names, etc'!B163)</f>
        <v/>
      </c>
      <c r="B871" s="24"/>
      <c r="C871" s="24"/>
      <c r="D871" s="24"/>
    </row>
    <row r="872" spans="1:4">
      <c r="A872" s="24" t="str">
        <f>IF('ENTER your residents names, etc'!B164=0,"",'ENTER your residents names, etc'!B164)</f>
        <v/>
      </c>
      <c r="B872" s="24"/>
      <c r="C872" s="24"/>
      <c r="D872" s="24"/>
    </row>
    <row r="873" spans="1:4">
      <c r="A873" s="24" t="str">
        <f>IF('ENTER your residents names, etc'!B165=0,"",'ENTER your residents names, etc'!B165)</f>
        <v/>
      </c>
      <c r="B873" s="24"/>
      <c r="C873" s="24"/>
      <c r="D873" s="24"/>
    </row>
    <row r="874" spans="1:4">
      <c r="A874" s="24" t="str">
        <f>IF('ENTER your residents names, etc'!B166=0,"",'ENTER your residents names, etc'!B166)</f>
        <v/>
      </c>
      <c r="B874" s="24"/>
      <c r="C874" s="24"/>
      <c r="D874" s="24"/>
    </row>
    <row r="875" spans="1:4">
      <c r="A875" s="24" t="str">
        <f>IF('ENTER your residents names, etc'!B167=0,"",'ENTER your residents names, etc'!B167)</f>
        <v/>
      </c>
      <c r="B875" s="24"/>
      <c r="C875" s="24"/>
      <c r="D875" s="24"/>
    </row>
    <row r="876" spans="1:4">
      <c r="A876" s="24" t="str">
        <f>IF('ENTER your residents names, etc'!B168=0,"",'ENTER your residents names, etc'!B168)</f>
        <v/>
      </c>
      <c r="B876" s="24"/>
      <c r="C876" s="24"/>
      <c r="D876" s="24"/>
    </row>
    <row r="877" spans="1:4">
      <c r="A877" s="24" t="str">
        <f>IF('ENTER your residents names, etc'!B169=0,"",'ENTER your residents names, etc'!B169)</f>
        <v/>
      </c>
      <c r="B877" s="24"/>
      <c r="C877" s="24"/>
      <c r="D877" s="24"/>
    </row>
    <row r="878" spans="1:4">
      <c r="A878" s="24" t="str">
        <f>IF('ENTER your residents names, etc'!B170=0,"",'ENTER your residents names, etc'!B170)</f>
        <v/>
      </c>
      <c r="B878" s="24"/>
      <c r="C878" s="24"/>
      <c r="D878" s="24"/>
    </row>
    <row r="879" spans="1:4">
      <c r="A879" s="24" t="str">
        <f>IF('ENTER your residents names, etc'!B171=0,"",'ENTER your residents names, etc'!B171)</f>
        <v/>
      </c>
      <c r="B879" s="24"/>
      <c r="C879" s="24"/>
      <c r="D879" s="24"/>
    </row>
    <row r="880" spans="1:4">
      <c r="A880" s="24" t="str">
        <f>IF('ENTER your residents names, etc'!B172=0,"",'ENTER your residents names, etc'!B172)</f>
        <v/>
      </c>
      <c r="B880" s="24"/>
      <c r="C880" s="24"/>
      <c r="D880" s="24"/>
    </row>
    <row r="881" spans="1:4">
      <c r="A881" s="24" t="str">
        <f>IF('ENTER your residents names, etc'!B173=0,"",'ENTER your residents names, etc'!B173)</f>
        <v/>
      </c>
      <c r="B881" s="24"/>
      <c r="C881" s="24"/>
      <c r="D881" s="24"/>
    </row>
    <row r="882" spans="1:4">
      <c r="A882" s="24" t="str">
        <f>IF('ENTER your residents names, etc'!B174=0,"",'ENTER your residents names, etc'!B174)</f>
        <v/>
      </c>
      <c r="B882" s="24"/>
      <c r="C882" s="24"/>
      <c r="D882" s="24"/>
    </row>
    <row r="883" spans="1:4">
      <c r="A883" s="24" t="str">
        <f>IF('ENTER your residents names, etc'!B175=0,"",'ENTER your residents names, etc'!B175)</f>
        <v/>
      </c>
      <c r="B883" s="24"/>
      <c r="C883" s="24"/>
      <c r="D883" s="24"/>
    </row>
    <row r="884" spans="1:4">
      <c r="A884" s="24" t="str">
        <f>IF('ENTER your residents names, etc'!B176=0,"",'ENTER your residents names, etc'!B176)</f>
        <v/>
      </c>
      <c r="B884" s="24"/>
      <c r="C884" s="24"/>
      <c r="D884" s="24"/>
    </row>
    <row r="885" spans="1:4">
      <c r="A885" s="24" t="str">
        <f>IF('ENTER your residents names, etc'!B177=0,"",'ENTER your residents names, etc'!B177)</f>
        <v/>
      </c>
      <c r="B885" s="24"/>
      <c r="C885" s="24"/>
      <c r="D885" s="24"/>
    </row>
    <row r="886" spans="1:4">
      <c r="A886" s="24" t="str">
        <f>IF('ENTER your residents names, etc'!B178=0,"",'ENTER your residents names, etc'!B178)</f>
        <v/>
      </c>
      <c r="B886" s="24"/>
      <c r="C886" s="24"/>
      <c r="D886" s="24"/>
    </row>
    <row r="887" spans="1:4">
      <c r="A887" s="24" t="str">
        <f>IF('ENTER your residents names, etc'!B179=0,"",'ENTER your residents names, etc'!B179)</f>
        <v/>
      </c>
      <c r="B887" s="24"/>
      <c r="C887" s="24"/>
      <c r="D887" s="24"/>
    </row>
    <row r="888" spans="1:4">
      <c r="A888" s="24" t="str">
        <f>IF('ENTER your residents names, etc'!B180=0,"",'ENTER your residents names, etc'!B180)</f>
        <v/>
      </c>
      <c r="B888" s="24"/>
      <c r="C888" s="24"/>
      <c r="D888" s="24"/>
    </row>
    <row r="889" spans="1:4">
      <c r="A889" s="24" t="str">
        <f>IF('ENTER your residents names, etc'!B181=0,"",'ENTER your residents names, etc'!B181)</f>
        <v/>
      </c>
      <c r="B889" s="24"/>
      <c r="C889" s="24"/>
      <c r="D889" s="24"/>
    </row>
    <row r="890" spans="1:4">
      <c r="A890" s="24" t="str">
        <f>IF('ENTER your residents names, etc'!B182=0,"",'ENTER your residents names, etc'!B182)</f>
        <v/>
      </c>
      <c r="B890" s="24"/>
      <c r="C890" s="24"/>
      <c r="D890" s="24"/>
    </row>
    <row r="891" spans="1:4">
      <c r="A891" s="24" t="str">
        <f>IF('ENTER your residents names, etc'!B183=0,"",'ENTER your residents names, etc'!B183)</f>
        <v/>
      </c>
      <c r="B891" s="24"/>
      <c r="C891" s="24"/>
      <c r="D891" s="24"/>
    </row>
    <row r="892" spans="1:4">
      <c r="A892" s="24" t="str">
        <f>IF('ENTER your residents names, etc'!B184=0,"",'ENTER your residents names, etc'!B184)</f>
        <v/>
      </c>
      <c r="B892" s="24"/>
      <c r="C892" s="24"/>
      <c r="D892" s="24"/>
    </row>
    <row r="893" spans="1:4">
      <c r="A893" s="24" t="str">
        <f>IF('ENTER your residents names, etc'!B185=0,"",'ENTER your residents names, etc'!B185)</f>
        <v/>
      </c>
      <c r="B893" s="24"/>
      <c r="C893" s="24"/>
      <c r="D893" s="24"/>
    </row>
    <row r="894" spans="1:4">
      <c r="A894" s="24" t="str">
        <f>IF('ENTER your residents names, etc'!B186=0,"",'ENTER your residents names, etc'!B186)</f>
        <v/>
      </c>
      <c r="B894" s="24"/>
      <c r="C894" s="24"/>
      <c r="D894" s="24"/>
    </row>
    <row r="895" spans="1:4">
      <c r="A895" s="24" t="str">
        <f>IF('ENTER your residents names, etc'!B187=0,"",'ENTER your residents names, etc'!B187)</f>
        <v/>
      </c>
      <c r="B895" s="24"/>
      <c r="C895" s="24"/>
      <c r="D895" s="24"/>
    </row>
    <row r="896" spans="1:4">
      <c r="A896" s="24" t="str">
        <f>IF('ENTER your residents names, etc'!B188=0,"",'ENTER your residents names, etc'!B188)</f>
        <v/>
      </c>
      <c r="B896" s="24"/>
      <c r="C896" s="24"/>
      <c r="D896" s="24"/>
    </row>
    <row r="897" spans="1:4">
      <c r="A897" s="24" t="str">
        <f>IF('ENTER your residents names, etc'!B189=0,"",'ENTER your residents names, etc'!B189)</f>
        <v/>
      </c>
      <c r="B897" s="24"/>
      <c r="C897" s="24"/>
      <c r="D897" s="24"/>
    </row>
    <row r="898" spans="1:4">
      <c r="A898" s="24" t="str">
        <f>IF('ENTER your residents names, etc'!B190=0,"",'ENTER your residents names, etc'!B190)</f>
        <v/>
      </c>
      <c r="B898" s="24"/>
      <c r="C898" s="24"/>
      <c r="D898" s="24"/>
    </row>
    <row r="899" spans="1:4">
      <c r="A899" s="24" t="str">
        <f>IF('ENTER your residents names, etc'!B191=0,"",'ENTER your residents names, etc'!B191)</f>
        <v/>
      </c>
      <c r="B899" s="24"/>
      <c r="C899" s="24"/>
      <c r="D899" s="24"/>
    </row>
    <row r="900" spans="1:4">
      <c r="A900" s="24" t="str">
        <f>IF('ENTER your residents names, etc'!B192=0,"",'ENTER your residents names, etc'!B192)</f>
        <v/>
      </c>
      <c r="B900" s="24"/>
      <c r="C900" s="24"/>
      <c r="D900" s="24"/>
    </row>
    <row r="901" spans="1:4">
      <c r="A901" s="24" t="str">
        <f>IF('ENTER your residents names, etc'!B193=0,"",'ENTER your residents names, etc'!B193)</f>
        <v/>
      </c>
      <c r="B901" s="24"/>
      <c r="C901" s="24"/>
      <c r="D901" s="24"/>
    </row>
    <row r="902" spans="1:4">
      <c r="A902" s="24" t="str">
        <f>IF('ENTER your residents names, etc'!B194=0,"",'ENTER your residents names, etc'!B194)</f>
        <v/>
      </c>
      <c r="B902" s="24"/>
      <c r="C902" s="24"/>
      <c r="D902" s="24"/>
    </row>
    <row r="903" spans="1:4">
      <c r="A903" s="24" t="str">
        <f>IF('ENTER your residents names, etc'!B195=0,"",'ENTER your residents names, etc'!B195)</f>
        <v/>
      </c>
      <c r="B903" s="24"/>
      <c r="C903" s="24"/>
      <c r="D903" s="24"/>
    </row>
    <row r="904" spans="1:4">
      <c r="A904" s="24" t="str">
        <f>IF('ENTER your residents names, etc'!B196=0,"",'ENTER your residents names, etc'!B196)</f>
        <v/>
      </c>
      <c r="B904" s="24"/>
      <c r="C904" s="24"/>
      <c r="D904" s="24"/>
    </row>
    <row r="905" spans="1:4">
      <c r="A905" s="24" t="str">
        <f>IF('ENTER your residents names, etc'!B197=0,"",'ENTER your residents names, etc'!B197)</f>
        <v/>
      </c>
      <c r="B905" s="24"/>
      <c r="C905" s="24"/>
      <c r="D905" s="24"/>
    </row>
    <row r="906" spans="1:4">
      <c r="A906" s="24" t="str">
        <f>IF('ENTER your residents names, etc'!B198=0,"",'ENTER your residents names, etc'!B198)</f>
        <v/>
      </c>
      <c r="B906" s="24"/>
      <c r="C906" s="24"/>
      <c r="D906" s="24"/>
    </row>
    <row r="907" spans="1:4">
      <c r="A907" s="24" t="str">
        <f>IF('ENTER your residents names, etc'!B199=0,"",'ENTER your residents names, etc'!B199)</f>
        <v/>
      </c>
      <c r="B907" s="24"/>
      <c r="C907" s="24"/>
      <c r="D907" s="24"/>
    </row>
    <row r="908" spans="1:4">
      <c r="A908" s="24" t="str">
        <f>IF('ENTER your residents names, etc'!B200=0,"",'ENTER your residents names, etc'!B200)</f>
        <v/>
      </c>
      <c r="B908" s="24"/>
      <c r="C908" s="24"/>
      <c r="D908" s="24"/>
    </row>
    <row r="909" spans="1:4">
      <c r="A909" s="24" t="str">
        <f>IF('ENTER your residents names, etc'!B201=0,"",'ENTER your residents names, etc'!B201)</f>
        <v/>
      </c>
    </row>
    <row r="910" spans="1:4">
      <c r="A910" s="24" t="str">
        <f>IF('ENTER your residents names, etc'!B202=0,"",'ENTER your residents names, etc'!B202)</f>
        <v/>
      </c>
    </row>
    <row r="911" spans="1:4">
      <c r="A911" s="24" t="str">
        <f>IF('ENTER your residents names, etc'!B203=0,"",'ENTER your residents names, etc'!B203)</f>
        <v/>
      </c>
    </row>
    <row r="912" spans="1:4">
      <c r="A912" s="24" t="str">
        <f>IF('ENTER your residents names, etc'!B204=0,"",'ENTER your residents names, etc'!B204)</f>
        <v/>
      </c>
    </row>
    <row r="913" spans="1:1">
      <c r="A913" s="24" t="str">
        <f>IF('ENTER your residents names, etc'!B205=0,"",'ENTER your residents names, etc'!B205)</f>
        <v/>
      </c>
    </row>
    <row r="914" spans="1:1">
      <c r="A914" s="24" t="str">
        <f>IF('ENTER your residents names, etc'!B206=0,"",'ENTER your residents names, etc'!B206)</f>
        <v/>
      </c>
    </row>
    <row r="915" spans="1:1">
      <c r="A915" s="24" t="str">
        <f>IF('ENTER your residents names, etc'!B207=0,"",'ENTER your residents names, etc'!B207)</f>
        <v/>
      </c>
    </row>
    <row r="916" spans="1:1">
      <c r="A916" s="24" t="str">
        <f>IF('ENTER your residents names, etc'!B208=0,"",'ENTER your residents names, etc'!B208)</f>
        <v/>
      </c>
    </row>
    <row r="917" spans="1:1">
      <c r="A917" s="24" t="str">
        <f>IF('ENTER your residents names, etc'!B209=0,"",'ENTER your residents names, etc'!B209)</f>
        <v/>
      </c>
    </row>
    <row r="918" spans="1:1">
      <c r="A918" s="24" t="str">
        <f>IF('ENTER your residents names, etc'!B210=0,"",'ENTER your residents names, etc'!B210)</f>
        <v/>
      </c>
    </row>
    <row r="919" spans="1:1">
      <c r="A919" s="24" t="str">
        <f>IF('ENTER your residents names, etc'!B211=0,"",'ENTER your residents names, etc'!B211)</f>
        <v/>
      </c>
    </row>
    <row r="920" spans="1:1">
      <c r="A920" s="24" t="str">
        <f>IF('ENTER your residents names, etc'!B212=0,"",'ENTER your residents names, etc'!B212)</f>
        <v/>
      </c>
    </row>
    <row r="921" spans="1:1">
      <c r="A921" s="24" t="str">
        <f>IF('ENTER your residents names, etc'!B213=0,"",'ENTER your residents names, etc'!B213)</f>
        <v/>
      </c>
    </row>
    <row r="922" spans="1:1">
      <c r="A922" s="24" t="str">
        <f>IF('ENTER your residents names, etc'!B214=0,"",'ENTER your residents names, etc'!B214)</f>
        <v/>
      </c>
    </row>
    <row r="923" spans="1:1">
      <c r="A923" s="24" t="str">
        <f>IF('ENTER your residents names, etc'!B215=0,"",'ENTER your residents names, etc'!B215)</f>
        <v/>
      </c>
    </row>
    <row r="924" spans="1:1">
      <c r="A924" s="24" t="str">
        <f>IF('ENTER your residents names, etc'!B216=0,"",'ENTER your residents names, etc'!B216)</f>
        <v/>
      </c>
    </row>
    <row r="925" spans="1:1">
      <c r="A925" s="24" t="str">
        <f>IF('ENTER your residents names, etc'!B217=0,"",'ENTER your residents names, etc'!B217)</f>
        <v/>
      </c>
    </row>
    <row r="926" spans="1:1">
      <c r="A926" s="24" t="str">
        <f>IF('ENTER your residents names, etc'!B218=0,"",'ENTER your residents names, etc'!B218)</f>
        <v/>
      </c>
    </row>
    <row r="927" spans="1:1">
      <c r="A927" s="24" t="str">
        <f>IF('ENTER your residents names, etc'!B219=0,"",'ENTER your residents names, etc'!B219)</f>
        <v/>
      </c>
    </row>
    <row r="928" spans="1:1">
      <c r="A928" s="24" t="str">
        <f>IF('ENTER your residents names, etc'!B220=0,"",'ENTER your residents names, etc'!B220)</f>
        <v/>
      </c>
    </row>
    <row r="929" spans="1:1">
      <c r="A929" s="24" t="str">
        <f>IF('ENTER your residents names, etc'!B221=0,"",'ENTER your residents names, etc'!B221)</f>
        <v/>
      </c>
    </row>
    <row r="930" spans="1:1">
      <c r="A930" s="24" t="str">
        <f>IF('ENTER your residents names, etc'!B222=0,"",'ENTER your residents names, etc'!B222)</f>
        <v/>
      </c>
    </row>
    <row r="931" spans="1:1">
      <c r="A931" s="24" t="str">
        <f>IF('ENTER your residents names, etc'!B223=0,"",'ENTER your residents names, etc'!B223)</f>
        <v/>
      </c>
    </row>
    <row r="932" spans="1:1">
      <c r="A932" s="24" t="str">
        <f>IF('ENTER your residents names, etc'!B224=0,"",'ENTER your residents names, etc'!B224)</f>
        <v/>
      </c>
    </row>
    <row r="933" spans="1:1">
      <c r="A933" s="24" t="str">
        <f>IF('ENTER your residents names, etc'!B225=0,"",'ENTER your residents names, etc'!B225)</f>
        <v/>
      </c>
    </row>
    <row r="934" spans="1:1">
      <c r="A934" s="24" t="str">
        <f>IF('ENTER your residents names, etc'!B226=0,"",'ENTER your residents names, etc'!B226)</f>
        <v/>
      </c>
    </row>
    <row r="935" spans="1:1">
      <c r="A935" s="24" t="str">
        <f>IF('ENTER your residents names, etc'!B227=0,"",'ENTER your residents names, etc'!B227)</f>
        <v/>
      </c>
    </row>
    <row r="936" spans="1:1">
      <c r="A936" s="24" t="str">
        <f>IF('ENTER your residents names, etc'!B228=0,"",'ENTER your residents names, etc'!B228)</f>
        <v/>
      </c>
    </row>
    <row r="937" spans="1:1">
      <c r="A937" s="24" t="str">
        <f>IF('ENTER your residents names, etc'!B229=0,"",'ENTER your residents names, etc'!B229)</f>
        <v/>
      </c>
    </row>
    <row r="938" spans="1:1">
      <c r="A938" s="24" t="str">
        <f>IF('ENTER your residents names, etc'!B230=0,"",'ENTER your residents names, etc'!B230)</f>
        <v/>
      </c>
    </row>
    <row r="939" spans="1:1">
      <c r="A939" s="24" t="str">
        <f>IF('ENTER your residents names, etc'!B231=0,"",'ENTER your residents names, etc'!B231)</f>
        <v/>
      </c>
    </row>
    <row r="940" spans="1:1">
      <c r="A940" s="24" t="str">
        <f>IF('ENTER your residents names, etc'!B232=0,"",'ENTER your residents names, etc'!B232)</f>
        <v/>
      </c>
    </row>
    <row r="941" spans="1:1">
      <c r="A941" s="24" t="str">
        <f>IF('ENTER your residents names, etc'!B233=0,"",'ENTER your residents names, etc'!B233)</f>
        <v/>
      </c>
    </row>
    <row r="942" spans="1:1">
      <c r="A942" s="24" t="str">
        <f>IF('ENTER your residents names, etc'!B234=0,"",'ENTER your residents names, etc'!B234)</f>
        <v/>
      </c>
    </row>
    <row r="943" spans="1:1">
      <c r="A943" s="24" t="str">
        <f>IF('ENTER your residents names, etc'!B235=0,"",'ENTER your residents names, etc'!B235)</f>
        <v/>
      </c>
    </row>
    <row r="944" spans="1:1">
      <c r="A944" s="24" t="str">
        <f>IF('ENTER your residents names, etc'!B236=0,"",'ENTER your residents names, etc'!B236)</f>
        <v/>
      </c>
    </row>
    <row r="945" spans="1:1">
      <c r="A945" s="24" t="str">
        <f>IF('ENTER your residents names, etc'!B237=0,"",'ENTER your residents names, etc'!B237)</f>
        <v/>
      </c>
    </row>
    <row r="946" spans="1:1">
      <c r="A946" s="24" t="str">
        <f>IF('ENTER your residents names, etc'!B238=0,"",'ENTER your residents names, etc'!B238)</f>
        <v/>
      </c>
    </row>
    <row r="947" spans="1:1">
      <c r="A947" s="24" t="str">
        <f>IF('ENTER your residents names, etc'!B239=0,"",'ENTER your residents names, etc'!B239)</f>
        <v/>
      </c>
    </row>
    <row r="948" spans="1:1">
      <c r="A948" s="24" t="str">
        <f>IF('ENTER your residents names, etc'!B240=0,"",'ENTER your residents names, etc'!B240)</f>
        <v/>
      </c>
    </row>
    <row r="949" spans="1:1">
      <c r="A949" s="24" t="str">
        <f>IF('ENTER your residents names, etc'!B241=0,"",'ENTER your residents names, etc'!B241)</f>
        <v/>
      </c>
    </row>
    <row r="950" spans="1:1">
      <c r="A950" s="24" t="str">
        <f>IF('ENTER your residents names, etc'!B242=0,"",'ENTER your residents names, etc'!B242)</f>
        <v/>
      </c>
    </row>
    <row r="951" spans="1:1">
      <c r="A951" s="24" t="str">
        <f>IF('ENTER your residents names, etc'!B243=0,"",'ENTER your residents names, etc'!B243)</f>
        <v/>
      </c>
    </row>
    <row r="952" spans="1:1">
      <c r="A952" s="24" t="str">
        <f>IF('ENTER your residents names, etc'!B244=0,"",'ENTER your residents names, etc'!B244)</f>
        <v/>
      </c>
    </row>
    <row r="953" spans="1:1">
      <c r="A953" s="24" t="str">
        <f>IF('ENTER your residents names, etc'!B245=0,"",'ENTER your residents names, etc'!B245)</f>
        <v/>
      </c>
    </row>
    <row r="954" spans="1:1">
      <c r="A954" s="24" t="str">
        <f>IF('ENTER your residents names, etc'!B246=0,"",'ENTER your residents names, etc'!B246)</f>
        <v/>
      </c>
    </row>
    <row r="955" spans="1:1">
      <c r="A955" s="24" t="str">
        <f>IF('ENTER your residents names, etc'!B247=0,"",'ENTER your residents names, etc'!B247)</f>
        <v/>
      </c>
    </row>
    <row r="956" spans="1:1">
      <c r="A956" s="24" t="str">
        <f>IF('ENTER your residents names, etc'!B248=0,"",'ENTER your residents names, etc'!B248)</f>
        <v/>
      </c>
    </row>
    <row r="957" spans="1:1">
      <c r="A957" s="24" t="str">
        <f>IF('ENTER your residents names, etc'!B249=0,"",'ENTER your residents names, etc'!B249)</f>
        <v/>
      </c>
    </row>
    <row r="958" spans="1:1">
      <c r="A958" s="24" t="str">
        <f>IF('ENTER your residents names, etc'!B250=0,"",'ENTER your residents names, etc'!B250)</f>
        <v/>
      </c>
    </row>
    <row r="959" spans="1:1">
      <c r="A959" s="24" t="str">
        <f>IF('ENTER your residents names, etc'!B251=0,"",'ENTER your residents names, etc'!B251)</f>
        <v/>
      </c>
    </row>
    <row r="960" spans="1:1">
      <c r="A960" s="24" t="str">
        <f>IF('ENTER your residents names, etc'!B252=0,"",'ENTER your residents names, etc'!B252)</f>
        <v/>
      </c>
    </row>
    <row r="961" spans="1:1">
      <c r="A961" s="24" t="str">
        <f>IF('ENTER your residents names, etc'!B253=0,"",'ENTER your residents names, etc'!B253)</f>
        <v/>
      </c>
    </row>
    <row r="962" spans="1:1">
      <c r="A962" s="24" t="str">
        <f>IF('ENTER your residents names, etc'!B254=0,"",'ENTER your residents names, etc'!B254)</f>
        <v/>
      </c>
    </row>
    <row r="963" spans="1:1">
      <c r="A963" s="24" t="str">
        <f>IF('ENTER your residents names, etc'!B255=0,"",'ENTER your residents names, etc'!B255)</f>
        <v/>
      </c>
    </row>
    <row r="964" spans="1:1">
      <c r="A964" s="24" t="str">
        <f>IF('ENTER your residents names, etc'!B256=0,"",'ENTER your residents names, etc'!B256)</f>
        <v/>
      </c>
    </row>
    <row r="965" spans="1:1">
      <c r="A965" s="24"/>
    </row>
    <row r="966" spans="1:1">
      <c r="A966" s="24"/>
    </row>
    <row r="967" spans="1:1">
      <c r="A967" s="24"/>
    </row>
    <row r="968" spans="1:1">
      <c r="A968" s="24"/>
    </row>
    <row r="969" spans="1:1">
      <c r="A969" s="24"/>
    </row>
    <row r="970" spans="1:1">
      <c r="A970" s="24"/>
    </row>
    <row r="971" spans="1:1">
      <c r="A971" s="24"/>
    </row>
    <row r="972" spans="1:1">
      <c r="A972" s="24"/>
    </row>
    <row r="973" spans="1:1">
      <c r="A973" s="24"/>
    </row>
    <row r="974" spans="1:1">
      <c r="A974" s="24"/>
    </row>
    <row r="975" spans="1:1">
      <c r="A975" s="24"/>
    </row>
    <row r="976" spans="1:1">
      <c r="A976" s="24"/>
    </row>
    <row r="977" spans="1:1">
      <c r="A977" s="24"/>
    </row>
    <row r="978" spans="1:1">
      <c r="A978" s="24"/>
    </row>
    <row r="979" spans="1:1">
      <c r="A979" s="24"/>
    </row>
    <row r="980" spans="1:1">
      <c r="A980" s="24"/>
    </row>
    <row r="981" spans="1:1">
      <c r="A981" s="24"/>
    </row>
    <row r="982" spans="1:1">
      <c r="A982" s="24"/>
    </row>
    <row r="983" spans="1:1">
      <c r="A983" s="24"/>
    </row>
    <row r="984" spans="1:1">
      <c r="A984" s="24"/>
    </row>
    <row r="985" spans="1:1">
      <c r="A985" s="24"/>
    </row>
    <row r="986" spans="1:1">
      <c r="A986" s="24"/>
    </row>
    <row r="987" spans="1:1">
      <c r="A987" s="24"/>
    </row>
    <row r="988" spans="1:1">
      <c r="A988" s="24"/>
    </row>
    <row r="989" spans="1:1">
      <c r="A989" s="24"/>
    </row>
    <row r="990" spans="1:1">
      <c r="A990" s="24"/>
    </row>
    <row r="991" spans="1:1">
      <c r="A991" s="24"/>
    </row>
    <row r="992" spans="1:1">
      <c r="A992" s="24"/>
    </row>
    <row r="993" spans="1:1">
      <c r="A993" s="24"/>
    </row>
    <row r="994" spans="1:1">
      <c r="A994" s="24"/>
    </row>
    <row r="995" spans="1:1">
      <c r="A995" s="24"/>
    </row>
    <row r="996" spans="1:1">
      <c r="A996" s="24"/>
    </row>
    <row r="997" spans="1:1">
      <c r="A997" s="24"/>
    </row>
    <row r="998" spans="1:1">
      <c r="A998" s="24"/>
    </row>
    <row r="999" spans="1:1">
      <c r="A999" s="24"/>
    </row>
    <row r="1000" spans="1:1">
      <c r="A1000" s="24"/>
    </row>
    <row r="1001" spans="1:1">
      <c r="A1001" s="24"/>
    </row>
    <row r="1002" spans="1:1">
      <c r="A1002" s="24"/>
    </row>
    <row r="1003" spans="1:1">
      <c r="A1003" s="24"/>
    </row>
    <row r="1004" spans="1:1">
      <c r="A1004" s="24"/>
    </row>
    <row r="1005" spans="1:1">
      <c r="A1005" s="24"/>
    </row>
    <row r="1006" spans="1:1">
      <c r="A1006" s="24"/>
    </row>
    <row r="1007" spans="1:1">
      <c r="A1007" s="24"/>
    </row>
    <row r="1008" spans="1:1">
      <c r="A1008" s="24"/>
    </row>
    <row r="1009" spans="1:1">
      <c r="A1009" s="24"/>
    </row>
    <row r="1010" spans="1:1">
      <c r="A1010" s="24"/>
    </row>
    <row r="1011" spans="1:1">
      <c r="A1011" s="24"/>
    </row>
    <row r="1012" spans="1:1">
      <c r="A1012" s="24"/>
    </row>
    <row r="1013" spans="1:1">
      <c r="A1013" s="24"/>
    </row>
    <row r="1014" spans="1:1">
      <c r="A1014" s="24"/>
    </row>
    <row r="1015" spans="1:1">
      <c r="A1015" s="24"/>
    </row>
    <row r="1016" spans="1:1">
      <c r="A1016" s="24"/>
    </row>
    <row r="1017" spans="1:1">
      <c r="A1017" s="24"/>
    </row>
    <row r="1018" spans="1:1">
      <c r="A1018" s="24"/>
    </row>
    <row r="1019" spans="1:1">
      <c r="A1019" s="24"/>
    </row>
    <row r="1020" spans="1:1">
      <c r="A1020" s="24"/>
    </row>
    <row r="1021" spans="1:1">
      <c r="A1021" s="24"/>
    </row>
    <row r="1022" spans="1:1">
      <c r="A1022" s="24"/>
    </row>
    <row r="1023" spans="1:1">
      <c r="A1023" s="24"/>
    </row>
    <row r="1024" spans="1:1">
      <c r="A1024" s="24"/>
    </row>
    <row r="1025" spans="1:1">
      <c r="A1025" s="24"/>
    </row>
    <row r="1026" spans="1:1">
      <c r="A1026" s="24"/>
    </row>
    <row r="1027" spans="1:1">
      <c r="A1027" s="24"/>
    </row>
    <row r="1028" spans="1:1">
      <c r="A1028" s="24"/>
    </row>
    <row r="1029" spans="1:1">
      <c r="A1029" s="24"/>
    </row>
    <row r="1030" spans="1:1">
      <c r="A1030" s="24"/>
    </row>
    <row r="1031" spans="1:1">
      <c r="A1031" s="24"/>
    </row>
    <row r="1032" spans="1:1">
      <c r="A1032" s="24"/>
    </row>
    <row r="1033" spans="1:1">
      <c r="A1033" s="24"/>
    </row>
    <row r="1034" spans="1:1">
      <c r="A1034" s="24"/>
    </row>
    <row r="1035" spans="1:1">
      <c r="A1035" s="24"/>
    </row>
    <row r="1036" spans="1:1">
      <c r="A1036" s="24"/>
    </row>
    <row r="1037" spans="1:1">
      <c r="A1037" s="24"/>
    </row>
    <row r="1038" spans="1:1">
      <c r="A1038" s="24"/>
    </row>
    <row r="1039" spans="1:1">
      <c r="A1039" s="24"/>
    </row>
    <row r="1040" spans="1:1">
      <c r="A1040" s="24"/>
    </row>
    <row r="1041" spans="1:1">
      <c r="A1041" s="24"/>
    </row>
    <row r="1042" spans="1:1">
      <c r="A1042" s="24"/>
    </row>
    <row r="1043" spans="1:1">
      <c r="A1043" s="24"/>
    </row>
    <row r="1044" spans="1:1">
      <c r="A1044" s="24"/>
    </row>
    <row r="1045" spans="1:1">
      <c r="A1045" s="24"/>
    </row>
    <row r="1046" spans="1:1">
      <c r="A1046" s="24"/>
    </row>
    <row r="1047" spans="1:1">
      <c r="A1047" s="24"/>
    </row>
    <row r="1048" spans="1:1">
      <c r="A1048" s="24"/>
    </row>
    <row r="1049" spans="1:1">
      <c r="A1049" s="24"/>
    </row>
    <row r="1050" spans="1:1">
      <c r="A1050" s="24"/>
    </row>
    <row r="1051" spans="1:1">
      <c r="A1051" s="24"/>
    </row>
    <row r="1052" spans="1:1">
      <c r="A1052" s="24"/>
    </row>
    <row r="1053" spans="1:1">
      <c r="A1053" s="24"/>
    </row>
    <row r="1054" spans="1:1">
      <c r="A1054" s="24"/>
    </row>
    <row r="1055" spans="1:1">
      <c r="A1055" s="24"/>
    </row>
    <row r="1056" spans="1:1">
      <c r="A1056" s="24"/>
    </row>
    <row r="1057" spans="1:1">
      <c r="A1057" s="24"/>
    </row>
    <row r="1058" spans="1:1">
      <c r="A1058" s="24"/>
    </row>
    <row r="1059" spans="1:1">
      <c r="A1059" s="24"/>
    </row>
    <row r="1060" spans="1:1">
      <c r="A1060" s="24"/>
    </row>
    <row r="1061" spans="1:1">
      <c r="A1061" s="24"/>
    </row>
    <row r="1062" spans="1:1">
      <c r="A1062" s="24"/>
    </row>
    <row r="1063" spans="1:1">
      <c r="A1063" s="24"/>
    </row>
    <row r="1064" spans="1:1">
      <c r="A1064" s="24"/>
    </row>
    <row r="1065" spans="1:1">
      <c r="A1065" s="24"/>
    </row>
    <row r="1066" spans="1:1">
      <c r="A1066" s="24"/>
    </row>
    <row r="1067" spans="1:1">
      <c r="A1067" s="24"/>
    </row>
    <row r="1068" spans="1:1">
      <c r="A1068" s="24"/>
    </row>
    <row r="1069" spans="1:1">
      <c r="A1069" s="24"/>
    </row>
    <row r="1070" spans="1:1">
      <c r="A1070" s="24"/>
    </row>
    <row r="1071" spans="1:1">
      <c r="A1071" s="24"/>
    </row>
    <row r="1072" spans="1:1">
      <c r="A1072" s="24"/>
    </row>
    <row r="1073" spans="1:1">
      <c r="A1073" s="24"/>
    </row>
    <row r="1074" spans="1:1">
      <c r="A1074" s="24"/>
    </row>
    <row r="1075" spans="1:1">
      <c r="A1075" s="24"/>
    </row>
    <row r="1076" spans="1:1">
      <c r="A1076" s="24"/>
    </row>
    <row r="1077" spans="1:1">
      <c r="A1077" s="24"/>
    </row>
    <row r="1078" spans="1:1">
      <c r="A1078" s="24"/>
    </row>
    <row r="1079" spans="1:1">
      <c r="A1079" s="24"/>
    </row>
    <row r="1080" spans="1:1">
      <c r="A1080" s="24"/>
    </row>
    <row r="1081" spans="1:1">
      <c r="A1081" s="24"/>
    </row>
    <row r="1082" spans="1:1">
      <c r="A1082" s="24"/>
    </row>
    <row r="1083" spans="1:1">
      <c r="A1083" s="24"/>
    </row>
    <row r="1084" spans="1:1">
      <c r="A1084" s="24"/>
    </row>
    <row r="1085" spans="1:1">
      <c r="A1085" s="24"/>
    </row>
    <row r="1086" spans="1:1">
      <c r="A1086" s="24"/>
    </row>
    <row r="1087" spans="1:1">
      <c r="A1087" s="24"/>
    </row>
    <row r="1088" spans="1:1">
      <c r="A1088" s="24"/>
    </row>
    <row r="1089" spans="1:1">
      <c r="A1089" s="24"/>
    </row>
    <row r="1090" spans="1:1">
      <c r="A1090" s="24"/>
    </row>
    <row r="1091" spans="1:1">
      <c r="A1091" s="24"/>
    </row>
    <row r="1092" spans="1:1">
      <c r="A1092" s="24"/>
    </row>
    <row r="1093" spans="1:1">
      <c r="A1093" s="24"/>
    </row>
    <row r="1094" spans="1:1">
      <c r="A1094" s="24"/>
    </row>
    <row r="1095" spans="1:1">
      <c r="A1095" s="24"/>
    </row>
    <row r="1096" spans="1:1">
      <c r="A1096" s="24"/>
    </row>
    <row r="1097" spans="1:1">
      <c r="A1097" s="24"/>
    </row>
    <row r="1098" spans="1:1">
      <c r="A1098" s="24"/>
    </row>
    <row r="1099" spans="1:1">
      <c r="A1099" s="24"/>
    </row>
    <row r="1100" spans="1:1">
      <c r="A1100" s="24"/>
    </row>
    <row r="1101" spans="1:1">
      <c r="A1101" s="24"/>
    </row>
    <row r="1102" spans="1:1">
      <c r="A1102" s="24"/>
    </row>
    <row r="1103" spans="1:1">
      <c r="A1103" s="24"/>
    </row>
    <row r="1104" spans="1:1">
      <c r="A1104" s="24"/>
    </row>
    <row r="1105" spans="1:1">
      <c r="A1105" s="24"/>
    </row>
    <row r="1106" spans="1:1">
      <c r="A1106" s="24"/>
    </row>
    <row r="1107" spans="1:1">
      <c r="A1107" s="24"/>
    </row>
    <row r="1108" spans="1:1">
      <c r="A1108" s="24"/>
    </row>
    <row r="1109" spans="1:1">
      <c r="A1109" s="24"/>
    </row>
    <row r="1110" spans="1:1">
      <c r="A1110" s="24"/>
    </row>
    <row r="1111" spans="1:1">
      <c r="A1111" s="24"/>
    </row>
    <row r="1112" spans="1:1">
      <c r="A1112" s="24"/>
    </row>
    <row r="1113" spans="1:1">
      <c r="A1113" s="24"/>
    </row>
    <row r="1114" spans="1:1">
      <c r="A1114" s="24"/>
    </row>
    <row r="1115" spans="1:1">
      <c r="A1115" s="24"/>
    </row>
    <row r="1116" spans="1:1">
      <c r="A1116" s="24"/>
    </row>
    <row r="1117" spans="1:1">
      <c r="A1117" s="24"/>
    </row>
    <row r="1118" spans="1:1">
      <c r="A1118" s="24"/>
    </row>
    <row r="1119" spans="1:1">
      <c r="A1119" s="24"/>
    </row>
    <row r="1120" spans="1:1">
      <c r="A1120" s="24"/>
    </row>
    <row r="1121" spans="1:1">
      <c r="A1121" s="24"/>
    </row>
    <row r="1122" spans="1:1">
      <c r="A1122" s="24"/>
    </row>
    <row r="1123" spans="1:1">
      <c r="A1123" s="24"/>
    </row>
    <row r="1124" spans="1:1">
      <c r="A1124" s="24"/>
    </row>
    <row r="1125" spans="1:1">
      <c r="A1125" s="24"/>
    </row>
    <row r="1126" spans="1:1">
      <c r="A1126" s="24"/>
    </row>
    <row r="1127" spans="1:1">
      <c r="A1127" s="24"/>
    </row>
    <row r="1128" spans="1:1">
      <c r="A1128" s="24"/>
    </row>
    <row r="1129" spans="1:1">
      <c r="A1129" s="24"/>
    </row>
    <row r="1130" spans="1:1">
      <c r="A1130" s="24"/>
    </row>
    <row r="1131" spans="1:1">
      <c r="A1131" s="24"/>
    </row>
    <row r="1132" spans="1:1">
      <c r="A1132" s="24"/>
    </row>
    <row r="1133" spans="1:1">
      <c r="A1133" s="24"/>
    </row>
    <row r="1134" spans="1:1">
      <c r="A1134" s="24"/>
    </row>
    <row r="1135" spans="1:1">
      <c r="A1135" s="24"/>
    </row>
    <row r="1136" spans="1:1">
      <c r="A1136" s="24"/>
    </row>
    <row r="1137" spans="1:1">
      <c r="A1137" s="24"/>
    </row>
    <row r="1138" spans="1:1">
      <c r="A1138" s="24"/>
    </row>
    <row r="1139" spans="1:1">
      <c r="A1139" s="24"/>
    </row>
    <row r="1140" spans="1:1">
      <c r="A1140" s="24"/>
    </row>
    <row r="1141" spans="1:1">
      <c r="A1141" s="24"/>
    </row>
    <row r="1142" spans="1:1">
      <c r="A1142" s="24"/>
    </row>
    <row r="1143" spans="1:1">
      <c r="A1143" s="24"/>
    </row>
    <row r="1144" spans="1:1">
      <c r="A1144" s="24"/>
    </row>
    <row r="1145" spans="1:1">
      <c r="A1145" s="24"/>
    </row>
    <row r="1146" spans="1:1">
      <c r="A1146" s="24"/>
    </row>
    <row r="1147" spans="1:1">
      <c r="A1147" s="24"/>
    </row>
    <row r="1148" spans="1:1">
      <c r="A1148" s="24"/>
    </row>
    <row r="1149" spans="1:1">
      <c r="A1149" s="24"/>
    </row>
    <row r="1150" spans="1:1">
      <c r="A1150" s="24"/>
    </row>
    <row r="1151" spans="1:1">
      <c r="A1151" s="24"/>
    </row>
    <row r="1152" spans="1:1">
      <c r="A1152" s="24"/>
    </row>
    <row r="1153" spans="1:1">
      <c r="A1153" s="24"/>
    </row>
    <row r="1154" spans="1:1">
      <c r="A1154" s="24"/>
    </row>
    <row r="1155" spans="1:1">
      <c r="A1155" s="24"/>
    </row>
    <row r="1156" spans="1:1">
      <c r="A1156" s="24"/>
    </row>
    <row r="1157" spans="1:1">
      <c r="A1157" s="24"/>
    </row>
    <row r="1158" spans="1:1">
      <c r="A1158" s="24"/>
    </row>
    <row r="1159" spans="1:1">
      <c r="A1159" s="24"/>
    </row>
    <row r="1160" spans="1:1">
      <c r="A1160" s="24"/>
    </row>
    <row r="1161" spans="1:1">
      <c r="A1161" s="24"/>
    </row>
    <row r="1162" spans="1:1">
      <c r="A1162" s="24"/>
    </row>
    <row r="1163" spans="1:1">
      <c r="A1163" s="24"/>
    </row>
    <row r="1164" spans="1:1">
      <c r="A1164" s="24"/>
    </row>
    <row r="1165" spans="1:1">
      <c r="A1165" s="24"/>
    </row>
    <row r="1166" spans="1:1">
      <c r="A1166" s="24"/>
    </row>
    <row r="1167" spans="1:1">
      <c r="A1167" s="24"/>
    </row>
    <row r="1168" spans="1:1">
      <c r="A1168" s="24"/>
    </row>
    <row r="1169" spans="1:1">
      <c r="A1169" s="24"/>
    </row>
    <row r="1170" spans="1:1">
      <c r="A1170" s="24"/>
    </row>
    <row r="1171" spans="1:1">
      <c r="A1171" s="24"/>
    </row>
    <row r="1172" spans="1:1">
      <c r="A1172" s="24"/>
    </row>
    <row r="1173" spans="1:1">
      <c r="A1173" s="24"/>
    </row>
    <row r="1174" spans="1:1">
      <c r="A1174" s="24"/>
    </row>
    <row r="1175" spans="1:1">
      <c r="A1175" s="24"/>
    </row>
    <row r="1176" spans="1:1">
      <c r="A1176" s="24"/>
    </row>
    <row r="1177" spans="1:1">
      <c r="A1177" s="24"/>
    </row>
    <row r="1178" spans="1:1">
      <c r="A1178" s="24"/>
    </row>
    <row r="1179" spans="1:1">
      <c r="A1179" s="24"/>
    </row>
    <row r="1180" spans="1:1">
      <c r="A1180" s="24"/>
    </row>
    <row r="1181" spans="1:1">
      <c r="A1181" s="24"/>
    </row>
    <row r="1182" spans="1:1">
      <c r="A1182" s="24"/>
    </row>
    <row r="1183" spans="1:1">
      <c r="A1183" s="24"/>
    </row>
    <row r="1184" spans="1:1">
      <c r="A1184" s="24"/>
    </row>
    <row r="1185" spans="1:1">
      <c r="A1185" s="24"/>
    </row>
    <row r="1186" spans="1:1">
      <c r="A1186" s="24"/>
    </row>
    <row r="1187" spans="1:1">
      <c r="A1187" s="24"/>
    </row>
    <row r="1188" spans="1:1">
      <c r="A1188" s="24"/>
    </row>
    <row r="1189" spans="1:1">
      <c r="A1189" s="24"/>
    </row>
    <row r="1190" spans="1:1">
      <c r="A1190" s="24"/>
    </row>
    <row r="1191" spans="1:1">
      <c r="A1191" s="24"/>
    </row>
    <row r="1192" spans="1:1">
      <c r="A1192" s="24"/>
    </row>
    <row r="1193" spans="1:1">
      <c r="A1193" s="24"/>
    </row>
    <row r="1194" spans="1:1">
      <c r="A1194" s="24"/>
    </row>
    <row r="1195" spans="1:1">
      <c r="A1195" s="24"/>
    </row>
    <row r="1196" spans="1:1">
      <c r="A1196" s="24"/>
    </row>
    <row r="1197" spans="1:1">
      <c r="A1197" s="24"/>
    </row>
    <row r="1198" spans="1:1">
      <c r="A1198" s="24"/>
    </row>
    <row r="1199" spans="1:1">
      <c r="A1199" s="24"/>
    </row>
    <row r="1200" spans="1:1">
      <c r="A1200" s="24"/>
    </row>
    <row r="1201" spans="1:1">
      <c r="A1201" s="24"/>
    </row>
    <row r="1202" spans="1:1">
      <c r="A1202" s="24"/>
    </row>
    <row r="1203" spans="1:1">
      <c r="A1203" s="24"/>
    </row>
    <row r="1204" spans="1:1">
      <c r="A1204" s="24"/>
    </row>
    <row r="1205" spans="1:1">
      <c r="A1205" s="24"/>
    </row>
    <row r="1206" spans="1:1">
      <c r="A1206" s="24"/>
    </row>
    <row r="1207" spans="1:1">
      <c r="A1207" s="24"/>
    </row>
    <row r="1208" spans="1:1">
      <c r="A1208" s="24"/>
    </row>
    <row r="1209" spans="1:1">
      <c r="A1209" s="24"/>
    </row>
    <row r="1210" spans="1:1">
      <c r="A1210" s="24"/>
    </row>
    <row r="1211" spans="1:1">
      <c r="A1211" s="24"/>
    </row>
    <row r="1212" spans="1:1">
      <c r="A1212" s="24"/>
    </row>
    <row r="1213" spans="1:1">
      <c r="A1213" s="24"/>
    </row>
    <row r="1214" spans="1:1">
      <c r="A1214" s="24"/>
    </row>
    <row r="1215" spans="1:1">
      <c r="A1215" s="24"/>
    </row>
    <row r="1216" spans="1:1">
      <c r="A1216" s="24"/>
    </row>
    <row r="1217" spans="1:1">
      <c r="A1217" s="24"/>
    </row>
    <row r="1218" spans="1:1">
      <c r="A1218" s="24"/>
    </row>
    <row r="1219" spans="1:1">
      <c r="A1219" s="24"/>
    </row>
    <row r="1220" spans="1:1">
      <c r="A1220" s="24"/>
    </row>
    <row r="1221" spans="1:1">
      <c r="A1221" s="24"/>
    </row>
    <row r="1222" spans="1:1">
      <c r="A1222" s="24"/>
    </row>
    <row r="1223" spans="1:1">
      <c r="A1223" s="24"/>
    </row>
    <row r="1224" spans="1:1">
      <c r="A1224" s="24"/>
    </row>
    <row r="1225" spans="1:1">
      <c r="A1225" s="24"/>
    </row>
    <row r="1226" spans="1:1">
      <c r="A1226" s="24"/>
    </row>
    <row r="1227" spans="1:1">
      <c r="A1227" s="24"/>
    </row>
    <row r="1228" spans="1:1">
      <c r="A1228" s="24"/>
    </row>
    <row r="1229" spans="1:1">
      <c r="A1229" s="24"/>
    </row>
    <row r="1230" spans="1:1">
      <c r="A1230" s="24"/>
    </row>
    <row r="1231" spans="1:1">
      <c r="A1231" s="24"/>
    </row>
    <row r="1232" spans="1:1">
      <c r="A1232" s="24"/>
    </row>
    <row r="1233" spans="1:1">
      <c r="A1233" s="24"/>
    </row>
    <row r="1234" spans="1:1">
      <c r="A1234" s="24"/>
    </row>
    <row r="1235" spans="1:1">
      <c r="A1235" s="24"/>
    </row>
    <row r="1236" spans="1:1">
      <c r="A1236" s="24"/>
    </row>
    <row r="1237" spans="1:1">
      <c r="A1237" s="24"/>
    </row>
    <row r="1238" spans="1:1">
      <c r="A1238" s="24"/>
    </row>
    <row r="1239" spans="1:1">
      <c r="A1239" s="24"/>
    </row>
    <row r="1240" spans="1:1">
      <c r="A1240" s="24"/>
    </row>
    <row r="1241" spans="1:1">
      <c r="A1241" s="24"/>
    </row>
    <row r="1242" spans="1:1">
      <c r="A1242" s="24"/>
    </row>
    <row r="1243" spans="1:1">
      <c r="A1243" s="24"/>
    </row>
    <row r="1244" spans="1:1">
      <c r="A1244" s="24"/>
    </row>
  </sheetData>
  <sheetProtection sheet="1" objects="1" scenarios="1" formatCells="0" formatColumns="0" formatRows="0" insertHyperlinks="0" sort="0" autoFilter="0"/>
  <autoFilter ref="A5:J387"/>
  <mergeCells count="90">
    <mergeCell ref="EX3:EX4"/>
    <mergeCell ref="EA3:EE3"/>
    <mergeCell ref="EG3:EG4"/>
    <mergeCell ref="EH3:EH4"/>
    <mergeCell ref="EI3:EI4"/>
    <mergeCell ref="EJ3:EJ4"/>
    <mergeCell ref="EL3:EL4"/>
    <mergeCell ref="EM3:EQ3"/>
    <mergeCell ref="ES3:ES4"/>
    <mergeCell ref="ET3:ET4"/>
    <mergeCell ref="EU3:EU4"/>
    <mergeCell ref="EV3:EV4"/>
    <mergeCell ref="DZ3:DZ4"/>
    <mergeCell ref="DC3:DG3"/>
    <mergeCell ref="DI3:DI4"/>
    <mergeCell ref="DJ3:DJ4"/>
    <mergeCell ref="DK3:DK4"/>
    <mergeCell ref="DL3:DL4"/>
    <mergeCell ref="DN3:DN4"/>
    <mergeCell ref="DO3:DS3"/>
    <mergeCell ref="CE3:CI3"/>
    <mergeCell ref="CK3:CK4"/>
    <mergeCell ref="CL3:CL4"/>
    <mergeCell ref="CM3:CM4"/>
    <mergeCell ref="CN3:CN4"/>
    <mergeCell ref="CZ3:CZ4"/>
    <mergeCell ref="DU3:DU4"/>
    <mergeCell ref="DV3:DV4"/>
    <mergeCell ref="DW3:DW4"/>
    <mergeCell ref="DX3:DX4"/>
    <mergeCell ref="DB3:DB4"/>
    <mergeCell ref="CP3:CP4"/>
    <mergeCell ref="CQ3:CU3"/>
    <mergeCell ref="CW3:CW4"/>
    <mergeCell ref="CX3:CX4"/>
    <mergeCell ref="CY3:CY4"/>
    <mergeCell ref="CD3:CD4"/>
    <mergeCell ref="BG3:BK3"/>
    <mergeCell ref="BM3:BM4"/>
    <mergeCell ref="BN3:BN4"/>
    <mergeCell ref="BO3:BO4"/>
    <mergeCell ref="BP3:BP4"/>
    <mergeCell ref="BR3:BR4"/>
    <mergeCell ref="BS3:BW3"/>
    <mergeCell ref="BY3:BY4"/>
    <mergeCell ref="BZ3:BZ4"/>
    <mergeCell ref="CA3:CA4"/>
    <mergeCell ref="CB3:CB4"/>
    <mergeCell ref="BF3:BF4"/>
    <mergeCell ref="AI3:AM3"/>
    <mergeCell ref="AO3:AO4"/>
    <mergeCell ref="AP3:AP4"/>
    <mergeCell ref="AQ3:AQ4"/>
    <mergeCell ref="AR3:AR4"/>
    <mergeCell ref="AT3:AT4"/>
    <mergeCell ref="AU3:AY3"/>
    <mergeCell ref="K3:O3"/>
    <mergeCell ref="Q3:Q4"/>
    <mergeCell ref="R3:R4"/>
    <mergeCell ref="S3:S4"/>
    <mergeCell ref="T3:T4"/>
    <mergeCell ref="AF3:AF4"/>
    <mergeCell ref="BA3:BA4"/>
    <mergeCell ref="BB3:BB4"/>
    <mergeCell ref="BC3:BC4"/>
    <mergeCell ref="BD3:BD4"/>
    <mergeCell ref="AH3:AH4"/>
    <mergeCell ref="V3:V4"/>
    <mergeCell ref="W3:AA3"/>
    <mergeCell ref="AC3:AC4"/>
    <mergeCell ref="AD3:AD4"/>
    <mergeCell ref="AE3:AE4"/>
    <mergeCell ref="F3:F4"/>
    <mergeCell ref="G3:G4"/>
    <mergeCell ref="H3:H4"/>
    <mergeCell ref="I3:I4"/>
    <mergeCell ref="J3:J4"/>
    <mergeCell ref="CQ2:DB2"/>
    <mergeCell ref="DC2:DN2"/>
    <mergeCell ref="DO2:DZ2"/>
    <mergeCell ref="EA2:EL2"/>
    <mergeCell ref="EM2:EX2"/>
    <mergeCell ref="CE2:CP2"/>
    <mergeCell ref="K2:V2"/>
    <mergeCell ref="F2:J2"/>
    <mergeCell ref="W2:AH2"/>
    <mergeCell ref="AI2:AT2"/>
    <mergeCell ref="AU2:BF2"/>
    <mergeCell ref="BG2:BR2"/>
    <mergeCell ref="BS2:CD2"/>
  </mergeCells>
  <conditionalFormatting sqref="W6:AA400 AI6:AM400 AU6:AY400 BG6:BK400 BS6:BW400 CE6:CI400 CQ6:CU400 DC6:DG400 DO6:DS400 EA6:EE400 EM6:EQ400 K6:O400">
    <cfRule type="cellIs" dxfId="26"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5" priority="1" operator="equal">
      <formula>"yes"</formula>
    </cfRule>
  </conditionalFormatting>
  <dataValidations count="4">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 type="list" allowBlank="1" showInputMessage="1" showErrorMessage="1" sqref="C6:C400">
      <formula1>$A$700:$A$703</formula1>
    </dataValidation>
    <dataValidation type="list" allowBlank="1" showInputMessage="1" showErrorMessage="1" sqref="E6:E400">
      <formula1>$B$700:$B$703</formula1>
    </dataValidation>
    <dataValidation type="list" allowBlank="1" showInputMessage="1" showErrorMessage="1" sqref="A6:A400">
      <formula1>$A$715:$A$964</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9.xml><?xml version="1.0" encoding="utf-8"?>
<worksheet xmlns="http://schemas.openxmlformats.org/spreadsheetml/2006/main" xmlns:r="http://schemas.openxmlformats.org/officeDocument/2006/relationships">
  <dimension ref="A1:Q375"/>
  <sheetViews>
    <sheetView workbookViewId="0">
      <selection activeCell="G331" sqref="G331"/>
    </sheetView>
  </sheetViews>
  <sheetFormatPr defaultRowHeight="14.5"/>
  <cols>
    <col min="1" max="1" width="13.1796875" customWidth="1"/>
    <col min="2" max="2" width="13.1796875" bestFit="1" customWidth="1"/>
    <col min="3" max="3" width="13.26953125" customWidth="1"/>
    <col min="4" max="5" width="12.453125" customWidth="1"/>
    <col min="6" max="6" width="17.1796875" customWidth="1"/>
    <col min="7" max="7" width="10" customWidth="1"/>
    <col min="8" max="8" width="10" style="5" customWidth="1"/>
    <col min="10" max="10" width="13.1796875" customWidth="1"/>
    <col min="11" max="11" width="13.26953125" customWidth="1"/>
    <col min="12" max="12" width="9.81640625" customWidth="1"/>
    <col min="14" max="15" width="9.1796875" style="14"/>
  </cols>
  <sheetData>
    <row r="1" spans="1:15" ht="15.5">
      <c r="A1" s="6" t="s">
        <v>45</v>
      </c>
      <c r="B1" s="15"/>
      <c r="C1" s="15"/>
      <c r="D1" s="15"/>
      <c r="E1" s="15"/>
      <c r="F1" s="15"/>
      <c r="G1" s="15"/>
      <c r="H1" s="17"/>
      <c r="J1" s="6" t="s">
        <v>44</v>
      </c>
      <c r="K1" s="6"/>
      <c r="L1" s="6"/>
      <c r="M1" s="47"/>
      <c r="N1" s="47"/>
      <c r="O1" s="47"/>
    </row>
    <row r="2" spans="1:15">
      <c r="B2" s="14"/>
      <c r="C2" s="14"/>
      <c r="D2" s="14"/>
      <c r="E2" s="14"/>
      <c r="F2" s="14"/>
      <c r="G2" s="14"/>
      <c r="H2" s="27"/>
      <c r="N2"/>
      <c r="O2"/>
    </row>
    <row r="3" spans="1:15">
      <c r="A3" s="36" t="s">
        <v>47</v>
      </c>
      <c r="B3" s="37" t="s">
        <v>49</v>
      </c>
      <c r="C3" s="35" t="s">
        <v>48</v>
      </c>
      <c r="E3" s="36" t="s">
        <v>22</v>
      </c>
      <c r="F3" s="37" t="s">
        <v>49</v>
      </c>
      <c r="G3" s="39" t="s">
        <v>48</v>
      </c>
      <c r="H3" s="48"/>
      <c r="J3" s="42" t="s">
        <v>22</v>
      </c>
      <c r="K3" s="43" t="s">
        <v>91</v>
      </c>
      <c r="L3" s="46"/>
      <c r="M3" s="46"/>
      <c r="N3" s="46"/>
      <c r="O3" s="46"/>
    </row>
    <row r="4" spans="1:15">
      <c r="A4" s="79">
        <f>Graphs!$C$13-WEEKDAY(Graphs!$C$13,3)</f>
        <v>42730</v>
      </c>
      <c r="B4" s="38">
        <f ca="1">IF((NOW())&lt;Table16[[#This Row],[Week ]],"",IF(AND(Table16[[#This Row],[Week ]]&gt;=F19, Table16[[#This Row],[Week ]]&lt;=F20),(COUNTIFS('Falls Diary'!H:H,"&gt;="&amp;Table16[[#This Row],[Week ]],'Falls Diary'!H:H,"&lt;"&amp;A5,'Falls Diary'!L:L,"yes")),""))</f>
        <v>0</v>
      </c>
      <c r="C4" s="1">
        <f ca="1">IF(B4="","",MEDIAN([Number of Falls]))</f>
        <v>0</v>
      </c>
      <c r="E4" s="81">
        <f t="shared" ref="E4:E13" si="0">EDATE(E5,-1)</f>
        <v>42401</v>
      </c>
      <c r="F4" s="38">
        <f ca="1">IF(Table7[[#This Row],[Month]]&gt;NOW(),"",COUNTIFS('Falls Diary'!I:I,Data_Analysis!E4,'Falls Diary'!L:L,"yes"))</f>
        <v>0</v>
      </c>
      <c r="G4" s="1">
        <f ca="1">IF(F4="","",MEDIAN(F4:$F$8))</f>
        <v>0</v>
      </c>
      <c r="H4" s="49"/>
      <c r="J4" s="44" t="s">
        <v>14</v>
      </c>
      <c r="K4" s="40" t="str">
        <f>IF((COUNTIFS('Falls Diary'!U:U,Data_Analysis!J4,'Falls Diary'!L:L,"yes"))=0,"",(COUNTIFS('Falls Diary'!U:U,Data_Analysis!J4,'Falls Diary'!L:L,"yes")))</f>
        <v/>
      </c>
      <c r="L4" s="46"/>
      <c r="M4" s="46"/>
      <c r="N4" s="46"/>
      <c r="O4" s="46"/>
    </row>
    <row r="5" spans="1:15">
      <c r="A5" s="80">
        <f>A4+7</f>
        <v>42737</v>
      </c>
      <c r="B5" s="38">
        <f ca="1">IF((NOW())&lt;Table16[[#This Row],[Week ]],"",IF(AND(Table16[[#This Row],[Week ]]&gt;=Graphs!$C$13, Table16[[#This Row],[Week ]]&lt;Graphs!$C$14),(COUNTIFS('Falls Diary'!H:H,"&gt;="&amp;Table16[[#This Row],[Week ]],'Falls Diary'!H:H,"&lt;"&amp;A6,'Falls Diary'!L:L,"yes")),""))</f>
        <v>0</v>
      </c>
      <c r="C5" s="1">
        <f ca="1">IF(B5="","",MEDIAN([Number of Falls]))</f>
        <v>0</v>
      </c>
      <c r="E5" s="81">
        <f t="shared" si="0"/>
        <v>42430</v>
      </c>
      <c r="F5" s="38">
        <f ca="1">IF(Table7[[#This Row],[Month]]&gt;NOW(),"",COUNTIFS('Falls Diary'!I:I,Data_Analysis!E5,'Falls Diary'!L:L,"yes"))</f>
        <v>0</v>
      </c>
      <c r="G5" s="1">
        <f ca="1">$G$4</f>
        <v>0</v>
      </c>
      <c r="H5" s="49"/>
      <c r="J5" s="44" t="s">
        <v>15</v>
      </c>
      <c r="K5" s="40" t="str">
        <f>IF((COUNTIFS('Falls Diary'!U:U,Data_Analysis!J5,'Falls Diary'!L:L,"yes"))=0,"",(COUNTIFS('Falls Diary'!U:U,Data_Analysis!J5,'Falls Diary'!L:L,"yes")))</f>
        <v/>
      </c>
      <c r="L5" s="46"/>
      <c r="M5" s="46"/>
      <c r="N5" s="46"/>
      <c r="O5" s="46"/>
    </row>
    <row r="6" spans="1:15">
      <c r="A6" s="80">
        <f>A5+7</f>
        <v>42744</v>
      </c>
      <c r="B6" s="38">
        <f ca="1">IF((NOW())&lt;Table16[[#This Row],[Week ]],"",IF(AND(Table16[[#This Row],[Week ]]&gt;=Graphs!$C$13, Table16[[#This Row],[Week ]]&lt;Graphs!$C$14),(COUNTIFS('Falls Diary'!H:H,"&gt;="&amp;Table16[[#This Row],[Week ]],'Falls Diary'!H:H,"&lt;"&amp;A7,'Falls Diary'!L:L,"yes")),""))</f>
        <v>0</v>
      </c>
      <c r="C6" s="1">
        <f ca="1">IF(B6="","",MEDIAN([Number of Falls]))</f>
        <v>0</v>
      </c>
      <c r="E6" s="81">
        <f t="shared" si="0"/>
        <v>42461</v>
      </c>
      <c r="F6" s="38">
        <f ca="1">IF(Table7[[#This Row],[Month]]&gt;NOW(),"",COUNTIFS('Falls Diary'!I:I,Data_Analysis!E6,'Falls Diary'!L:L,"yes"))</f>
        <v>0</v>
      </c>
      <c r="G6" s="1">
        <f t="shared" ref="G6:G15" ca="1" si="1">$G$4</f>
        <v>0</v>
      </c>
      <c r="H6" s="49"/>
      <c r="J6" s="44" t="s">
        <v>16</v>
      </c>
      <c r="K6" s="40" t="str">
        <f>IF((COUNTIFS('Falls Diary'!U:U,Data_Analysis!J6,'Falls Diary'!L:L,"yes"))=0,"",(COUNTIFS('Falls Diary'!U:U,Data_Analysis!J6,'Falls Diary'!L:L,"yes")))</f>
        <v/>
      </c>
      <c r="L6" s="46"/>
      <c r="M6" s="46"/>
      <c r="N6" s="46"/>
      <c r="O6" s="46"/>
    </row>
    <row r="7" spans="1:15">
      <c r="A7" s="80">
        <f t="shared" ref="A7:A52" si="2">A6+7</f>
        <v>42751</v>
      </c>
      <c r="B7" s="38">
        <f ca="1">IF((NOW())&lt;Table16[[#This Row],[Week ]],"",IF(AND(Table16[[#This Row],[Week ]]&gt;=Graphs!$C$13, Table16[[#This Row],[Week ]]&lt;Graphs!$C$14),(COUNTIFS('Falls Diary'!H:H,"&gt;="&amp;Table16[[#This Row],[Week ]],'Falls Diary'!H:H,"&lt;"&amp;A8,'Falls Diary'!L:L,"yes")),""))</f>
        <v>0</v>
      </c>
      <c r="C7" s="1">
        <f ca="1">IF(B7="","",MEDIAN([Number of Falls]))</f>
        <v>0</v>
      </c>
      <c r="E7" s="81">
        <f t="shared" si="0"/>
        <v>42491</v>
      </c>
      <c r="F7" s="38">
        <f ca="1">IF(Table7[[#This Row],[Month]]&gt;NOW(),"",COUNTIFS('Falls Diary'!I:I,Data_Analysis!E7,'Falls Diary'!L:L,"yes"))</f>
        <v>0</v>
      </c>
      <c r="G7" s="1">
        <f t="shared" ca="1" si="1"/>
        <v>0</v>
      </c>
      <c r="H7" s="49"/>
      <c r="J7" s="44" t="s">
        <v>17</v>
      </c>
      <c r="K7" s="40" t="str">
        <f>IF((COUNTIFS('Falls Diary'!U:U,Data_Analysis!J7,'Falls Diary'!L:L,"yes"))=0,"",(COUNTIFS('Falls Diary'!U:U,Data_Analysis!J7,'Falls Diary'!L:L,"yes")))</f>
        <v/>
      </c>
      <c r="L7" s="46"/>
      <c r="M7" s="46"/>
      <c r="N7" s="46"/>
      <c r="O7" s="46"/>
    </row>
    <row r="8" spans="1:15">
      <c r="A8" s="80">
        <f t="shared" si="2"/>
        <v>42758</v>
      </c>
      <c r="B8" s="38">
        <f ca="1">IF((NOW())&lt;Table16[[#This Row],[Week ]],"",IF(AND(Table16[[#This Row],[Week ]]&gt;=Graphs!$C$13, Table16[[#This Row],[Week ]]&lt;Graphs!$C$14),(COUNTIFS('Falls Diary'!H:H,"&gt;="&amp;Table16[[#This Row],[Week ]],'Falls Diary'!H:H,"&lt;"&amp;A9,'Falls Diary'!L:L,"yes")),""))</f>
        <v>0</v>
      </c>
      <c r="C8" s="1">
        <f ca="1">IF(B8="","",MEDIAN([Number of Falls]))</f>
        <v>0</v>
      </c>
      <c r="E8" s="81">
        <f t="shared" si="0"/>
        <v>42522</v>
      </c>
      <c r="F8" s="38">
        <f ca="1">IF(Table7[[#This Row],[Month]]&gt;NOW(),"",COUNTIFS('Falls Diary'!I:I,Data_Analysis!E8,'Falls Diary'!L:L,"yes"))</f>
        <v>0</v>
      </c>
      <c r="G8" s="1">
        <f t="shared" ca="1" si="1"/>
        <v>0</v>
      </c>
      <c r="H8" s="49"/>
      <c r="J8" s="44" t="s">
        <v>18</v>
      </c>
      <c r="K8" s="40" t="str">
        <f>IF((COUNTIFS('Falls Diary'!U:U,Data_Analysis!J8,'Falls Diary'!L:L,"yes"))=0,"",(COUNTIFS('Falls Diary'!U:U,Data_Analysis!J8,'Falls Diary'!L:L,"yes")))</f>
        <v/>
      </c>
      <c r="L8" s="46"/>
      <c r="M8" s="46"/>
      <c r="N8" s="46"/>
      <c r="O8" s="46"/>
    </row>
    <row r="9" spans="1:15">
      <c r="A9" s="80">
        <f t="shared" si="2"/>
        <v>42765</v>
      </c>
      <c r="B9" s="38">
        <f ca="1">IF((NOW())&lt;Table16[[#This Row],[Week ]],"",IF(AND(Table16[[#This Row],[Week ]]&gt;=Graphs!$C$13, Table16[[#This Row],[Week ]]&lt;Graphs!$C$14),(COUNTIFS('Falls Diary'!H:H,"&gt;="&amp;Table16[[#This Row],[Week ]],'Falls Diary'!H:H,"&lt;"&amp;A10,'Falls Diary'!L:L,"yes")),""))</f>
        <v>0</v>
      </c>
      <c r="C9" s="1">
        <f ca="1">IF(B9="","",MEDIAN([Number of Falls]))</f>
        <v>0</v>
      </c>
      <c r="E9" s="81">
        <f t="shared" si="0"/>
        <v>42552</v>
      </c>
      <c r="F9" s="38">
        <f ca="1">IF(Table7[[#This Row],[Month]]&gt;NOW(),"",COUNTIFS('Falls Diary'!I:I,Data_Analysis!E9,'Falls Diary'!L:L,"yes"))</f>
        <v>0</v>
      </c>
      <c r="G9" s="1">
        <f t="shared" ca="1" si="1"/>
        <v>0</v>
      </c>
      <c r="H9" s="49"/>
      <c r="J9" s="44" t="s">
        <v>69</v>
      </c>
      <c r="K9" s="40" t="str">
        <f>IF((COUNTIFS('Falls Diary'!U:U,Data_Analysis!J9,'Falls Diary'!L:L,"yes"))=0,"",(COUNTIFS('Falls Diary'!U:U,Data_Analysis!J9,'Falls Diary'!L:L,"yes")))</f>
        <v/>
      </c>
      <c r="L9" s="46"/>
      <c r="M9" s="46"/>
      <c r="N9" s="46"/>
      <c r="O9" s="46"/>
    </row>
    <row r="10" spans="1:15">
      <c r="A10" s="80">
        <f t="shared" si="2"/>
        <v>42772</v>
      </c>
      <c r="B10" s="38" t="str">
        <f ca="1">IF((NOW())&lt;Table16[[#This Row],[Week ]],"",IF(AND(Table16[[#This Row],[Week ]]&gt;=Graphs!$C$13, Table16[[#This Row],[Week ]]&lt;Graphs!$C$14),(COUNTIFS('Falls Diary'!H:H,"&gt;="&amp;Table16[[#This Row],[Week ]],'Falls Diary'!H:H,"&lt;"&amp;A11,'Falls Diary'!L:L,"yes")),""))</f>
        <v/>
      </c>
      <c r="C10" s="1" t="str">
        <f ca="1">IF(B10="","",MEDIAN([Number of Falls]))</f>
        <v/>
      </c>
      <c r="E10" s="81">
        <f t="shared" si="0"/>
        <v>42583</v>
      </c>
      <c r="F10" s="38">
        <f ca="1">IF(Table7[[#This Row],[Month]]&gt;NOW(),"",COUNTIFS('Falls Diary'!I:I,Data_Analysis!E10,'Falls Diary'!L:L,"yes"))</f>
        <v>0</v>
      </c>
      <c r="G10" s="1">
        <f t="shared" ca="1" si="1"/>
        <v>0</v>
      </c>
      <c r="H10" s="49"/>
      <c r="J10" s="44" t="s">
        <v>70</v>
      </c>
      <c r="K10" s="40" t="str">
        <f>IF((COUNTIFS('Falls Diary'!U:U,Data_Analysis!J10,'Falls Diary'!L:L,"yes"))=0,"",(COUNTIFS('Falls Diary'!U:U,Data_Analysis!J10,'Falls Diary'!L:L,"yes")))</f>
        <v/>
      </c>
      <c r="L10" s="46"/>
      <c r="M10" s="46"/>
      <c r="N10" s="46"/>
      <c r="O10" s="46"/>
    </row>
    <row r="11" spans="1:15">
      <c r="A11" s="80">
        <f t="shared" si="2"/>
        <v>42779</v>
      </c>
      <c r="B11" s="38" t="str">
        <f ca="1">IF((NOW())&lt;Table16[[#This Row],[Week ]],"",IF(AND(Table16[[#This Row],[Week ]]&gt;=Graphs!$C$13, Table16[[#This Row],[Week ]]&lt;Graphs!$C$14),(COUNTIFS('Falls Diary'!H:H,"&gt;="&amp;Table16[[#This Row],[Week ]],'Falls Diary'!H:H,"&lt;"&amp;A12,'Falls Diary'!L:L,"yes")),""))</f>
        <v/>
      </c>
      <c r="C11" s="1" t="str">
        <f ca="1">IF(B11="","",MEDIAN([Number of Falls]))</f>
        <v/>
      </c>
      <c r="E11" s="81">
        <f t="shared" si="0"/>
        <v>42614</v>
      </c>
      <c r="F11" s="38">
        <f ca="1">IF(Table7[[#This Row],[Month]]&gt;NOW(),"",COUNTIFS('Falls Diary'!I:I,Data_Analysis!E11,'Falls Diary'!L:L,"yes"))</f>
        <v>0</v>
      </c>
      <c r="G11" s="1">
        <f t="shared" ca="1" si="1"/>
        <v>0</v>
      </c>
      <c r="H11" s="49"/>
      <c r="J11" s="44" t="s">
        <v>71</v>
      </c>
      <c r="K11" s="40" t="str">
        <f>IF((COUNTIFS('Falls Diary'!U:U,Data_Analysis!J11,'Falls Diary'!L:L,"yes"))=0,"",(COUNTIFS('Falls Diary'!U:U,Data_Analysis!J11,'Falls Diary'!L:L,"yes")))</f>
        <v/>
      </c>
      <c r="L11" s="46"/>
      <c r="M11" s="46"/>
      <c r="N11" s="46"/>
      <c r="O11" s="46"/>
    </row>
    <row r="12" spans="1:15">
      <c r="A12" s="80">
        <f t="shared" si="2"/>
        <v>42786</v>
      </c>
      <c r="B12" s="38" t="str">
        <f ca="1">IF((NOW())&lt;Table16[[#This Row],[Week ]],"",IF(AND(Table16[[#This Row],[Week ]]&gt;=Graphs!$C$13, Table16[[#This Row],[Week ]]&lt;Graphs!$C$14),(COUNTIFS('Falls Diary'!H:H,"&gt;="&amp;Table16[[#This Row],[Week ]],'Falls Diary'!H:H,"&lt;"&amp;A13,'Falls Diary'!L:L,"yes")),""))</f>
        <v/>
      </c>
      <c r="C12" s="1" t="str">
        <f ca="1">IF(B12="","",MEDIAN([Number of Falls]))</f>
        <v/>
      </c>
      <c r="E12" s="81">
        <f t="shared" si="0"/>
        <v>42644</v>
      </c>
      <c r="F12" s="38">
        <f ca="1">IF(Table7[[#This Row],[Month]]&gt;NOW(),"",COUNTIFS('Falls Diary'!I:I,Data_Analysis!E12,'Falls Diary'!L:L,"yes"))</f>
        <v>0</v>
      </c>
      <c r="G12" s="1">
        <f t="shared" ca="1" si="1"/>
        <v>0</v>
      </c>
      <c r="H12" s="49"/>
      <c r="J12" s="44" t="s">
        <v>72</v>
      </c>
      <c r="K12" s="40" t="str">
        <f>IF((COUNTIFS('Falls Diary'!U:U,Data_Analysis!J12,'Falls Diary'!L:L,"yes"))=0,"",(COUNTIFS('Falls Diary'!U:U,Data_Analysis!J12,'Falls Diary'!L:L,"yes")))</f>
        <v/>
      </c>
      <c r="L12" s="46"/>
      <c r="M12" s="46"/>
      <c r="N12" s="46"/>
      <c r="O12" s="46"/>
    </row>
    <row r="13" spans="1:15">
      <c r="A13" s="80">
        <f t="shared" si="2"/>
        <v>42793</v>
      </c>
      <c r="B13" s="38" t="str">
        <f ca="1">IF((NOW())&lt;Table16[[#This Row],[Week ]],"",IF(AND(Table16[[#This Row],[Week ]]&gt;=Graphs!$C$13, Table16[[#This Row],[Week ]]&lt;Graphs!$C$14),(COUNTIFS('Falls Diary'!H:H,"&gt;="&amp;Table16[[#This Row],[Week ]],'Falls Diary'!H:H,"&lt;"&amp;A14,'Falls Diary'!L:L,"yes")),""))</f>
        <v/>
      </c>
      <c r="C13" s="1" t="str">
        <f ca="1">IF(B13="","",MEDIAN([Number of Falls]))</f>
        <v/>
      </c>
      <c r="E13" s="81">
        <f t="shared" si="0"/>
        <v>42675</v>
      </c>
      <c r="F13" s="38">
        <f ca="1">IF(Table7[[#This Row],[Month]]&gt;NOW(),"",COUNTIFS('Falls Diary'!I:I,Data_Analysis!E13,'Falls Diary'!L:L,"yes"))</f>
        <v>0</v>
      </c>
      <c r="G13" s="1">
        <f t="shared" ca="1" si="1"/>
        <v>0</v>
      </c>
      <c r="H13" s="49"/>
      <c r="J13" s="44" t="s">
        <v>73</v>
      </c>
      <c r="K13" s="40" t="str">
        <f>IF((COUNTIFS('Falls Diary'!U:U,Data_Analysis!J13,'Falls Diary'!L:L,"yes"))=0,"",(COUNTIFS('Falls Diary'!U:U,Data_Analysis!J13,'Falls Diary'!L:L,"yes")))</f>
        <v/>
      </c>
      <c r="L13" s="46"/>
      <c r="M13" s="46"/>
      <c r="N13" s="46"/>
      <c r="O13" s="46"/>
    </row>
    <row r="14" spans="1:15">
      <c r="A14" s="80">
        <f t="shared" si="2"/>
        <v>42800</v>
      </c>
      <c r="B14" s="38" t="str">
        <f ca="1">IF((NOW())&lt;Table16[[#This Row],[Week ]],"",IF(AND(Table16[[#This Row],[Week ]]&gt;=Graphs!$C$13, Table16[[#This Row],[Week ]]&lt;Graphs!$C$14),(COUNTIFS('Falls Diary'!H:H,"&gt;="&amp;Table16[[#This Row],[Week ]],'Falls Diary'!H:H,"&lt;"&amp;A15,'Falls Diary'!L:L,"yes")),""))</f>
        <v/>
      </c>
      <c r="C14" s="1" t="str">
        <f ca="1">IF(B14="","",MEDIAN([Number of Falls]))</f>
        <v/>
      </c>
      <c r="E14" s="81">
        <f>EDATE(E15,-1)</f>
        <v>42705</v>
      </c>
      <c r="F14" s="38">
        <f ca="1">IF(Table7[[#This Row],[Month]]&gt;NOW(),"",COUNTIFS('Falls Diary'!I:I,Data_Analysis!E14,'Falls Diary'!L:L,"yes"))</f>
        <v>0</v>
      </c>
      <c r="G14" s="1">
        <f t="shared" ca="1" si="1"/>
        <v>0</v>
      </c>
      <c r="H14" s="49"/>
      <c r="J14" s="44" t="s">
        <v>74</v>
      </c>
      <c r="K14" s="40" t="str">
        <f>IF((COUNTIFS('Falls Diary'!U:U,Data_Analysis!J14,'Falls Diary'!L:L,"yes"))=0,"",(COUNTIFS('Falls Diary'!U:U,Data_Analysis!J14,'Falls Diary'!L:L,"yes")))</f>
        <v/>
      </c>
      <c r="L14" s="46"/>
      <c r="M14" s="46"/>
      <c r="N14" s="46"/>
      <c r="O14" s="46"/>
    </row>
    <row r="15" spans="1:15">
      <c r="A15" s="80">
        <f t="shared" si="2"/>
        <v>42807</v>
      </c>
      <c r="B15" s="38" t="str">
        <f ca="1">IF((NOW())&lt;Table16[[#This Row],[Week ]],"",IF(AND(Table16[[#This Row],[Week ]]&gt;=Graphs!$C$13, Table16[[#This Row],[Week ]]&lt;Graphs!$C$14),(COUNTIFS('Falls Diary'!H:H,"&gt;="&amp;Table16[[#This Row],[Week ]],'Falls Diary'!H:H,"&lt;"&amp;A16,'Falls Diary'!L:L,"yes")),""))</f>
        <v/>
      </c>
      <c r="C15" s="1" t="str">
        <f ca="1">IF(B15="","",MEDIAN([Number of Falls]))</f>
        <v/>
      </c>
      <c r="E15" s="81">
        <f>DATE(YEAR(Graphs!$C$14),MONTH(Graphs!$C$14),1)</f>
        <v>42736</v>
      </c>
      <c r="F15" s="38">
        <f ca="1">IF(Table7[[#This Row],[Month]]&gt;NOW(),"",COUNTIFS('Falls Diary'!I:I,Data_Analysis!E15,'Falls Diary'!L:L,"yes"))</f>
        <v>0</v>
      </c>
      <c r="G15" s="1">
        <f t="shared" ca="1" si="1"/>
        <v>0</v>
      </c>
      <c r="H15" s="49"/>
      <c r="J15" s="44" t="s">
        <v>13</v>
      </c>
      <c r="K15" s="40" t="str">
        <f>IF((COUNTIFS('Falls Diary'!U:U,Data_Analysis!J15,'Falls Diary'!L:L,"yes"))=0,"",(COUNTIFS('Falls Diary'!U:U,Data_Analysis!J15,'Falls Diary'!L:L,"yes")))</f>
        <v/>
      </c>
      <c r="L15" s="46"/>
      <c r="M15" s="46"/>
      <c r="N15" s="46"/>
      <c r="O15" s="46"/>
    </row>
    <row r="16" spans="1:15">
      <c r="A16" s="80">
        <f t="shared" si="2"/>
        <v>42814</v>
      </c>
      <c r="B16" s="38" t="str">
        <f ca="1">IF((NOW())&lt;Table16[[#This Row],[Week ]],"",IF(AND(Table16[[#This Row],[Week ]]&gt;=Graphs!$C$13, Table16[[#This Row],[Week ]]&lt;Graphs!$C$14),(COUNTIFS('Falls Diary'!H:H,"&gt;="&amp;Table16[[#This Row],[Week ]],'Falls Diary'!H:H,"&lt;"&amp;A17,'Falls Diary'!L:L,"yes")),""))</f>
        <v/>
      </c>
      <c r="C16" s="1" t="str">
        <f ca="1">IF(B16="","",MEDIAN([Number of Falls]))</f>
        <v/>
      </c>
      <c r="G16" s="14"/>
      <c r="H16" s="27"/>
      <c r="N16"/>
      <c r="O16"/>
    </row>
    <row r="17" spans="1:15">
      <c r="A17" s="80">
        <f t="shared" si="2"/>
        <v>42821</v>
      </c>
      <c r="B17" s="38" t="str">
        <f ca="1">IF((NOW())&lt;Table16[[#This Row],[Week ]],"",IF(AND(Table16[[#This Row],[Week ]]&gt;=Graphs!$C$13, Table16[[#This Row],[Week ]]&lt;Graphs!$C$14),(COUNTIFS('Falls Diary'!H:H,"&gt;="&amp;Table16[[#This Row],[Week ]],'Falls Diary'!H:H,"&lt;"&amp;A18,'Falls Diary'!L:L,"yes")),""))</f>
        <v/>
      </c>
      <c r="C17" s="1" t="str">
        <f ca="1">IF(B17="","",MEDIAN([Number of Falls]))</f>
        <v/>
      </c>
      <c r="G17" s="14"/>
      <c r="H17" s="27"/>
      <c r="N17"/>
      <c r="O17"/>
    </row>
    <row r="18" spans="1:15">
      <c r="A18" s="80">
        <f t="shared" si="2"/>
        <v>42828</v>
      </c>
      <c r="B18" s="38" t="str">
        <f ca="1">IF((NOW())&lt;Table16[[#This Row],[Week ]],"",IF(AND(Table16[[#This Row],[Week ]]&gt;=Graphs!$C$13, Table16[[#This Row],[Week ]]&lt;Graphs!$C$14),(COUNTIFS('Falls Diary'!H:H,"&gt;="&amp;Table16[[#This Row],[Week ]],'Falls Diary'!H:H,"&lt;"&amp;A19,'Falls Diary'!L:L,"yes")),""))</f>
        <v/>
      </c>
      <c r="C18" s="1" t="str">
        <f ca="1">IF(B18="","",MEDIAN([Number of Falls]))</f>
        <v/>
      </c>
      <c r="E18" s="194"/>
      <c r="G18" s="14"/>
      <c r="H18" s="27"/>
      <c r="N18"/>
      <c r="O18"/>
    </row>
    <row r="19" spans="1:15">
      <c r="A19" s="80">
        <f t="shared" si="2"/>
        <v>42835</v>
      </c>
      <c r="B19" s="38" t="str">
        <f ca="1">IF((NOW())&lt;Table16[[#This Row],[Week ]],"",IF(AND(Table16[[#This Row],[Week ]]&gt;=Graphs!$C$13, Table16[[#This Row],[Week ]]&lt;Graphs!$C$14),(COUNTIFS('Falls Diary'!H:H,"&gt;="&amp;Table16[[#This Row],[Week ]],'Falls Diary'!H:H,"&lt;"&amp;A20,'Falls Diary'!L:L,"yes")),""))</f>
        <v/>
      </c>
      <c r="C19" s="1" t="str">
        <f ca="1">IF(B19="","",MEDIAN([Number of Falls]))</f>
        <v/>
      </c>
      <c r="E19" s="195">
        <f>Graphs!C13</f>
        <v>42736</v>
      </c>
      <c r="F19" s="195">
        <f>IF(E19="","",E19-WEEKDAY(E19,3))</f>
        <v>42730</v>
      </c>
      <c r="G19" s="14"/>
      <c r="H19" s="27"/>
      <c r="N19"/>
      <c r="O19"/>
    </row>
    <row r="20" spans="1:15">
      <c r="A20" s="80">
        <f t="shared" si="2"/>
        <v>42842</v>
      </c>
      <c r="B20" s="38" t="str">
        <f ca="1">IF((NOW())&lt;Table16[[#This Row],[Week ]],"",IF(AND(Table16[[#This Row],[Week ]]&gt;=Graphs!$C$13, Table16[[#This Row],[Week ]]&lt;Graphs!$C$14),(COUNTIFS('Falls Diary'!H:H,"&gt;="&amp;Table16[[#This Row],[Week ]],'Falls Diary'!H:H,"&lt;"&amp;A21,'Falls Diary'!L:L,"yes")),""))</f>
        <v/>
      </c>
      <c r="C20" s="1" t="str">
        <f ca="1">IF(B20="","",MEDIAN([Number of Falls]))</f>
        <v/>
      </c>
      <c r="E20" s="195">
        <f>Graphs!C14</f>
        <v>42766</v>
      </c>
      <c r="F20" s="195">
        <f>IF(E20="","",E20-WEEKDAY(E20,3))</f>
        <v>42765</v>
      </c>
      <c r="G20" s="14"/>
      <c r="H20" s="27"/>
      <c r="N20"/>
      <c r="O20"/>
    </row>
    <row r="21" spans="1:15">
      <c r="A21" s="80">
        <f t="shared" si="2"/>
        <v>42849</v>
      </c>
      <c r="B21" s="38" t="str">
        <f ca="1">IF((NOW())&lt;Table16[[#This Row],[Week ]],"",IF(AND(Table16[[#This Row],[Week ]]&gt;=Graphs!$C$13, Table16[[#This Row],[Week ]]&lt;Graphs!$C$14),(COUNTIFS('Falls Diary'!H:H,"&gt;="&amp;Table16[[#This Row],[Week ]],'Falls Diary'!H:H,"&lt;"&amp;A22,'Falls Diary'!L:L,"yes")),""))</f>
        <v/>
      </c>
      <c r="C21" s="1" t="str">
        <f ca="1">IF(B21="","",MEDIAN([Number of Falls]))</f>
        <v/>
      </c>
      <c r="G21" s="14"/>
      <c r="H21" s="27"/>
      <c r="N21"/>
      <c r="O21"/>
    </row>
    <row r="22" spans="1:15">
      <c r="A22" s="80">
        <f t="shared" si="2"/>
        <v>42856</v>
      </c>
      <c r="B22" s="38" t="str">
        <f ca="1">IF((NOW())&lt;Table16[[#This Row],[Week ]],"",IF(AND(Table16[[#This Row],[Week ]]&gt;=Graphs!$C$13, Table16[[#This Row],[Week ]]&lt;Graphs!$C$14),(COUNTIFS('Falls Diary'!H:H,"&gt;="&amp;Table16[[#This Row],[Week ]],'Falls Diary'!H:H,"&lt;"&amp;A23,'Falls Diary'!L:L,"yes")),""))</f>
        <v/>
      </c>
      <c r="C22" s="1" t="str">
        <f ca="1">IF(B22="","",MEDIAN([Number of Falls]))</f>
        <v/>
      </c>
      <c r="G22" s="14"/>
      <c r="H22" s="27"/>
      <c r="N22"/>
      <c r="O22"/>
    </row>
    <row r="23" spans="1:15" ht="15.5">
      <c r="A23" s="80">
        <f t="shared" si="2"/>
        <v>42863</v>
      </c>
      <c r="B23" s="38" t="str">
        <f ca="1">IF((NOW())&lt;Table16[[#This Row],[Week ]],"",IF(AND(Table16[[#This Row],[Week ]]&gt;=Graphs!$C$13, Table16[[#This Row],[Week ]]&lt;Graphs!$C$14),(COUNTIFS('Falls Diary'!H:H,"&gt;="&amp;Table16[[#This Row],[Week ]],'Falls Diary'!H:H,"&lt;"&amp;A24,'Falls Diary'!L:L,"yes")),""))</f>
        <v/>
      </c>
      <c r="C23" s="1" t="str">
        <f ca="1">IF(B23="","",MEDIAN([Number of Falls]))</f>
        <v/>
      </c>
      <c r="G23" s="14"/>
      <c r="H23" s="27"/>
      <c r="J23" s="6" t="s">
        <v>41</v>
      </c>
      <c r="K23" s="6"/>
      <c r="L23" s="53"/>
      <c r="N23"/>
      <c r="O23"/>
    </row>
    <row r="24" spans="1:15">
      <c r="A24" s="80">
        <f t="shared" si="2"/>
        <v>42870</v>
      </c>
      <c r="B24" s="38" t="str">
        <f ca="1">IF((NOW())&lt;Table16[[#This Row],[Week ]],"",IF(AND(Table16[[#This Row],[Week ]]&gt;=Graphs!$C$13, Table16[[#This Row],[Week ]]&lt;Graphs!$C$14),(COUNTIFS('Falls Diary'!H:H,"&gt;="&amp;Table16[[#This Row],[Week ]],'Falls Diary'!H:H,"&lt;"&amp;A25,'Falls Diary'!L:L,"yes")),""))</f>
        <v/>
      </c>
      <c r="C24" s="1" t="str">
        <f ca="1">IF(B24="","",MEDIAN([Number of Falls]))</f>
        <v/>
      </c>
      <c r="G24" s="14"/>
      <c r="H24" s="27"/>
      <c r="N24"/>
      <c r="O24"/>
    </row>
    <row r="25" spans="1:15">
      <c r="A25" s="80">
        <f t="shared" si="2"/>
        <v>42877</v>
      </c>
      <c r="B25" s="38" t="str">
        <f ca="1">IF((NOW())&lt;Table16[[#This Row],[Week ]],"",IF(AND(Table16[[#This Row],[Week ]]&gt;=Graphs!$C$13, Table16[[#This Row],[Week ]]&lt;Graphs!$C$14),(COUNTIFS('Falls Diary'!H:H,"&gt;="&amp;Table16[[#This Row],[Week ]],'Falls Diary'!H:H,"&lt;"&amp;A26,'Falls Diary'!L:L,"yes")),""))</f>
        <v/>
      </c>
      <c r="C25" s="1" t="str">
        <f ca="1">IF(B25="","",MEDIAN([Number of Falls]))</f>
        <v/>
      </c>
      <c r="G25" s="14"/>
      <c r="H25" s="27"/>
      <c r="J25" s="42" t="s">
        <v>92</v>
      </c>
      <c r="K25" s="43" t="s">
        <v>93</v>
      </c>
      <c r="L25" s="46"/>
      <c r="M25" s="46"/>
      <c r="N25" s="46"/>
      <c r="O25" s="46"/>
    </row>
    <row r="26" spans="1:15">
      <c r="A26" s="80">
        <f t="shared" si="2"/>
        <v>42884</v>
      </c>
      <c r="B26" s="38" t="str">
        <f ca="1">IF((NOW())&lt;Table16[[#This Row],[Week ]],"",IF(AND(Table16[[#This Row],[Week ]]&gt;=Graphs!$C$13, Table16[[#This Row],[Week ]]&lt;Graphs!$C$14),(COUNTIFS('Falls Diary'!H:H,"&gt;="&amp;Table16[[#This Row],[Week ]],'Falls Diary'!H:H,"&lt;"&amp;A27,'Falls Diary'!L:L,"yes")),""))</f>
        <v/>
      </c>
      <c r="C26" s="1" t="str">
        <f ca="1">IF(B26="","",MEDIAN([Number of Falls]))</f>
        <v/>
      </c>
      <c r="G26" s="14"/>
      <c r="H26" s="27"/>
      <c r="J26" s="45" t="s">
        <v>33</v>
      </c>
      <c r="K26" s="40" t="str">
        <f>IF((COUNTIFS('Falls Diary'!N:N,Data_Analysis!J26,'Falls Diary'!L:L,"yes"))=0,"",(COUNTIFS('Falls Diary'!N:N,Data_Analysis!J26,'Falls Diary'!L:L,"yes")))</f>
        <v/>
      </c>
      <c r="L26" s="46"/>
      <c r="M26" s="46"/>
      <c r="N26" s="46"/>
      <c r="O26" s="46"/>
    </row>
    <row r="27" spans="1:15">
      <c r="A27" s="80">
        <f t="shared" si="2"/>
        <v>42891</v>
      </c>
      <c r="B27" s="38" t="str">
        <f ca="1">IF((NOW())&lt;Table16[[#This Row],[Week ]],"",IF(AND(Table16[[#This Row],[Week ]]&gt;=Graphs!$C$13, Table16[[#This Row],[Week ]]&lt;Graphs!$C$14),(COUNTIFS('Falls Diary'!H:H,"&gt;="&amp;Table16[[#This Row],[Week ]],'Falls Diary'!H:H,"&lt;"&amp;A28,'Falls Diary'!L:L,"yes")),""))</f>
        <v/>
      </c>
      <c r="C27" s="1" t="str">
        <f ca="1">IF(B27="","",MEDIAN([Number of Falls]))</f>
        <v/>
      </c>
      <c r="G27" s="14"/>
      <c r="H27" s="27"/>
      <c r="J27" s="45" t="s">
        <v>34</v>
      </c>
      <c r="K27" s="40" t="str">
        <f>IF((COUNTIFS('Falls Diary'!N:N,Data_Analysis!J27,'Falls Diary'!L:L,"yes"))=0,"",(COUNTIFS('Falls Diary'!N:N,Data_Analysis!J27,'Falls Diary'!L:L,"yes")))</f>
        <v/>
      </c>
      <c r="L27" s="46"/>
      <c r="M27" s="46"/>
      <c r="N27" s="46"/>
      <c r="O27" s="46"/>
    </row>
    <row r="28" spans="1:15">
      <c r="A28" s="80">
        <f t="shared" si="2"/>
        <v>42898</v>
      </c>
      <c r="B28" s="38" t="str">
        <f ca="1">IF((NOW())&lt;Table16[[#This Row],[Week ]],"",IF(AND(Table16[[#This Row],[Week ]]&gt;=Graphs!$C$13, Table16[[#This Row],[Week ]]&lt;Graphs!$C$14),(COUNTIFS('Falls Diary'!H:H,"&gt;="&amp;Table16[[#This Row],[Week ]],'Falls Diary'!H:H,"&lt;"&amp;A29,'Falls Diary'!L:L,"yes")),""))</f>
        <v/>
      </c>
      <c r="C28" s="1" t="str">
        <f ca="1">IF(B28="","",MEDIAN([Number of Falls]))</f>
        <v/>
      </c>
      <c r="G28" s="14"/>
      <c r="H28" s="27"/>
      <c r="J28" s="45" t="s">
        <v>35</v>
      </c>
      <c r="K28" s="40" t="str">
        <f>IF((COUNTIFS('Falls Diary'!N:N,Data_Analysis!J28,'Falls Diary'!L:L,"yes"))=0,"",(COUNTIFS('Falls Diary'!N:N,Data_Analysis!J28,'Falls Diary'!L:L,"yes")))</f>
        <v/>
      </c>
      <c r="L28" s="46"/>
      <c r="M28" s="46"/>
      <c r="N28" s="46"/>
      <c r="O28" s="46"/>
    </row>
    <row r="29" spans="1:15">
      <c r="A29" s="80">
        <f t="shared" si="2"/>
        <v>42905</v>
      </c>
      <c r="B29" s="38" t="str">
        <f ca="1">IF((NOW())&lt;Table16[[#This Row],[Week ]],"",IF(AND(Table16[[#This Row],[Week ]]&gt;=Graphs!$C$13, Table16[[#This Row],[Week ]]&lt;Graphs!$C$14),(COUNTIFS('Falls Diary'!H:H,"&gt;="&amp;Table16[[#This Row],[Week ]],'Falls Diary'!H:H,"&lt;"&amp;A30,'Falls Diary'!L:L,"yes")),""))</f>
        <v/>
      </c>
      <c r="C29" s="1" t="str">
        <f ca="1">IF(B29="","",MEDIAN([Number of Falls]))</f>
        <v/>
      </c>
      <c r="G29" s="14"/>
      <c r="H29" s="27"/>
      <c r="J29" s="45" t="s">
        <v>36</v>
      </c>
      <c r="K29" s="40" t="str">
        <f>IF((COUNTIFS('Falls Diary'!N:N,Data_Analysis!J29,'Falls Diary'!L:L,"yes"))=0,"",(COUNTIFS('Falls Diary'!N:N,Data_Analysis!J29,'Falls Diary'!L:L,"yes")))</f>
        <v/>
      </c>
      <c r="L29" s="46"/>
      <c r="M29" s="46"/>
      <c r="N29" s="46"/>
      <c r="O29" s="46"/>
    </row>
    <row r="30" spans="1:15">
      <c r="A30" s="80">
        <f t="shared" si="2"/>
        <v>42912</v>
      </c>
      <c r="B30" s="38" t="str">
        <f ca="1">IF((NOW())&lt;Table16[[#This Row],[Week ]],"",IF(AND(Table16[[#This Row],[Week ]]&gt;=Graphs!$C$13, Table16[[#This Row],[Week ]]&lt;Graphs!$C$14),(COUNTIFS('Falls Diary'!H:H,"&gt;="&amp;Table16[[#This Row],[Week ]],'Falls Diary'!H:H,"&lt;"&amp;A31,'Falls Diary'!L:L,"yes")),""))</f>
        <v/>
      </c>
      <c r="C30" s="1" t="str">
        <f ca="1">IF(B30="","",MEDIAN([Number of Falls]))</f>
        <v/>
      </c>
      <c r="G30" s="14"/>
      <c r="H30" s="27"/>
      <c r="J30" s="45" t="s">
        <v>37</v>
      </c>
      <c r="K30" s="40" t="str">
        <f>IF((COUNTIFS('Falls Diary'!N:N,Data_Analysis!J30,'Falls Diary'!L:L,"yes"))=0,"",(COUNTIFS('Falls Diary'!N:N,Data_Analysis!J30,'Falls Diary'!L:L,"yes")))</f>
        <v/>
      </c>
      <c r="L30" s="46"/>
      <c r="M30" s="46">
        <f>SUM(Table9[Count])</f>
        <v>0</v>
      </c>
      <c r="N30" s="46"/>
      <c r="O30" s="46"/>
    </row>
    <row r="31" spans="1:15">
      <c r="A31" s="80">
        <f t="shared" si="2"/>
        <v>42919</v>
      </c>
      <c r="B31" s="38" t="str">
        <f ca="1">IF((NOW())&lt;Table16[[#This Row],[Week ]],"",IF(AND(Table16[[#This Row],[Week ]]&gt;=Graphs!$C$13, Table16[[#This Row],[Week ]]&lt;Graphs!$C$14),(COUNTIFS('Falls Diary'!H:H,"&gt;="&amp;Table16[[#This Row],[Week ]],'Falls Diary'!H:H,"&lt;"&amp;A32,'Falls Diary'!L:L,"yes")),""))</f>
        <v/>
      </c>
      <c r="C31" s="1" t="str">
        <f ca="1">IF(B31="","",MEDIAN([Number of Falls]))</f>
        <v/>
      </c>
      <c r="G31" s="14"/>
      <c r="H31" s="27"/>
      <c r="J31" s="41"/>
      <c r="N31"/>
      <c r="O31"/>
    </row>
    <row r="32" spans="1:15">
      <c r="A32" s="80">
        <f t="shared" si="2"/>
        <v>42926</v>
      </c>
      <c r="B32" s="38" t="str">
        <f ca="1">IF((NOW())&lt;Table16[[#This Row],[Week ]],"",IF(AND(Table16[[#This Row],[Week ]]&gt;=Graphs!$C$13, Table16[[#This Row],[Week ]]&lt;Graphs!$C$14),(COUNTIFS('Falls Diary'!H:H,"&gt;="&amp;Table16[[#This Row],[Week ]],'Falls Diary'!H:H,"&lt;"&amp;A33,'Falls Diary'!L:L,"yes")),""))</f>
        <v/>
      </c>
      <c r="C32" s="1" t="str">
        <f ca="1">IF(B32="","",MEDIAN([Number of Falls]))</f>
        <v/>
      </c>
      <c r="G32" s="14"/>
      <c r="H32" s="27"/>
      <c r="N32"/>
      <c r="O32"/>
    </row>
    <row r="33" spans="1:15">
      <c r="A33" s="80">
        <f t="shared" si="2"/>
        <v>42933</v>
      </c>
      <c r="B33" s="38" t="str">
        <f ca="1">IF((NOW())&lt;Table16[[#This Row],[Week ]],"",IF(AND(Table16[[#This Row],[Week ]]&gt;=Graphs!$C$13, Table16[[#This Row],[Week ]]&lt;Graphs!$C$14),(COUNTIFS('Falls Diary'!H:H,"&gt;="&amp;Table16[[#This Row],[Week ]],'Falls Diary'!H:H,"&lt;"&amp;A34,'Falls Diary'!L:L,"yes")),""))</f>
        <v/>
      </c>
      <c r="C33" s="1" t="str">
        <f ca="1">IF(B33="","",MEDIAN([Number of Falls]))</f>
        <v/>
      </c>
      <c r="G33" s="14"/>
      <c r="H33" s="27"/>
      <c r="J33" s="41"/>
      <c r="N33"/>
      <c r="O33"/>
    </row>
    <row r="34" spans="1:15">
      <c r="A34" s="80">
        <f t="shared" si="2"/>
        <v>42940</v>
      </c>
      <c r="B34" s="38" t="str">
        <f ca="1">IF((NOW())&lt;Table16[[#This Row],[Week ]],"",IF(AND(Table16[[#This Row],[Week ]]&gt;=Graphs!$C$13, Table16[[#This Row],[Week ]]&lt;Graphs!$C$14),(COUNTIFS('Falls Diary'!H:H,"&gt;="&amp;Table16[[#This Row],[Week ]],'Falls Diary'!H:H,"&lt;"&amp;A35,'Falls Diary'!L:L,"yes")),""))</f>
        <v/>
      </c>
      <c r="C34" s="1" t="str">
        <f ca="1">IF(B34="","",MEDIAN([Number of Falls]))</f>
        <v/>
      </c>
      <c r="G34" s="14"/>
      <c r="H34" s="27"/>
      <c r="N34"/>
      <c r="O34"/>
    </row>
    <row r="35" spans="1:15">
      <c r="A35" s="80">
        <f t="shared" si="2"/>
        <v>42947</v>
      </c>
      <c r="B35" s="38" t="str">
        <f ca="1">IF((NOW())&lt;Table16[[#This Row],[Week ]],"",IF(AND(Table16[[#This Row],[Week ]]&gt;=Graphs!$C$13, Table16[[#This Row],[Week ]]&lt;Graphs!$C$14),(COUNTIFS('Falls Diary'!H:H,"&gt;="&amp;Table16[[#This Row],[Week ]],'Falls Diary'!H:H,"&lt;"&amp;A36,'Falls Diary'!L:L,"yes")),""))</f>
        <v/>
      </c>
      <c r="C35" s="1" t="str">
        <f ca="1">IF(B35="","",MEDIAN([Number of Falls]))</f>
        <v/>
      </c>
      <c r="G35" s="14"/>
      <c r="H35" s="27"/>
      <c r="N35"/>
      <c r="O35"/>
    </row>
    <row r="36" spans="1:15" ht="15.5">
      <c r="A36" s="80">
        <f t="shared" si="2"/>
        <v>42954</v>
      </c>
      <c r="B36" s="38" t="str">
        <f ca="1">IF((NOW())&lt;Table16[[#This Row],[Week ]],"",IF(AND(Table16[[#This Row],[Week ]]&gt;=Graphs!$C$13, Table16[[#This Row],[Week ]]&lt;Graphs!$C$14),(COUNTIFS('Falls Diary'!H:H,"&gt;="&amp;Table16[[#This Row],[Week ]],'Falls Diary'!H:H,"&lt;"&amp;A37,'Falls Diary'!L:L,"yes")),""))</f>
        <v/>
      </c>
      <c r="C36" s="1" t="str">
        <f ca="1">IF(B36="","",MEDIAN([Number of Falls]))</f>
        <v/>
      </c>
      <c r="G36" s="14"/>
      <c r="H36" s="27"/>
      <c r="J36" s="6" t="s">
        <v>40</v>
      </c>
      <c r="K36" s="6"/>
      <c r="L36" s="53"/>
      <c r="N36"/>
      <c r="O36"/>
    </row>
    <row r="37" spans="1:15">
      <c r="A37" s="80">
        <f t="shared" si="2"/>
        <v>42961</v>
      </c>
      <c r="B37" s="38" t="str">
        <f ca="1">IF((NOW())&lt;Table16[[#This Row],[Week ]],"",IF(AND(Table16[[#This Row],[Week ]]&gt;=Graphs!$C$13, Table16[[#This Row],[Week ]]&lt;Graphs!$C$14),(COUNTIFS('Falls Diary'!H:H,"&gt;="&amp;Table16[[#This Row],[Week ]],'Falls Diary'!H:H,"&lt;"&amp;A38,'Falls Diary'!L:L,"yes")),""))</f>
        <v/>
      </c>
      <c r="C37" s="1" t="str">
        <f ca="1">IF(B37="","",MEDIAN([Number of Falls]))</f>
        <v/>
      </c>
      <c r="G37" s="14"/>
      <c r="H37" s="27"/>
      <c r="N37"/>
      <c r="O37"/>
    </row>
    <row r="38" spans="1:15">
      <c r="A38" s="80">
        <f t="shared" si="2"/>
        <v>42968</v>
      </c>
      <c r="B38" s="38" t="str">
        <f ca="1">IF((NOW())&lt;Table16[[#This Row],[Week ]],"",IF(AND(Table16[[#This Row],[Week ]]&gt;=Graphs!$C$13, Table16[[#This Row],[Week ]]&lt;Graphs!$C$14),(COUNTIFS('Falls Diary'!H:H,"&gt;="&amp;Table16[[#This Row],[Week ]],'Falls Diary'!H:H,"&lt;"&amp;A39,'Falls Diary'!L:L,"yes")),""))</f>
        <v/>
      </c>
      <c r="C38" s="1" t="str">
        <f ca="1">IF(B38="","",MEDIAN([Number of Falls]))</f>
        <v/>
      </c>
      <c r="G38" s="14"/>
      <c r="H38" s="27"/>
      <c r="J38" s="42" t="s">
        <v>94</v>
      </c>
      <c r="K38" s="43" t="s">
        <v>93</v>
      </c>
      <c r="N38"/>
      <c r="O38"/>
    </row>
    <row r="39" spans="1:15">
      <c r="A39" s="80">
        <f t="shared" si="2"/>
        <v>42975</v>
      </c>
      <c r="B39" s="38" t="str">
        <f ca="1">IF((NOW())&lt;Table16[[#This Row],[Week ]],"",IF(AND(Table16[[#This Row],[Week ]]&gt;=Graphs!$C$13, Table16[[#This Row],[Week ]]&lt;Graphs!$C$14),(COUNTIFS('Falls Diary'!H:H,"&gt;="&amp;Table16[[#This Row],[Week ]],'Falls Diary'!H:H,"&lt;"&amp;A40,'Falls Diary'!L:L,"yes")),""))</f>
        <v/>
      </c>
      <c r="C39" s="1" t="str">
        <f ca="1">IF(B39="","",MEDIAN([Number of Falls]))</f>
        <v/>
      </c>
      <c r="G39" s="14"/>
      <c r="H39" s="27"/>
      <c r="J39" s="45" t="s">
        <v>29</v>
      </c>
      <c r="K39" s="40" t="str">
        <f>IF((COUNTIFS('Falls Diary'!S:S,Data_Analysis!J39,'Falls Diary'!L:L,"yes"))=0,"",(COUNTIFS('Falls Diary'!S:S,Data_Analysis!J39,'Falls Diary'!L:L,"yes")))</f>
        <v/>
      </c>
      <c r="N39"/>
      <c r="O39"/>
    </row>
    <row r="40" spans="1:15">
      <c r="A40" s="80">
        <f t="shared" si="2"/>
        <v>42982</v>
      </c>
      <c r="B40" s="38" t="str">
        <f ca="1">IF((NOW())&lt;Table16[[#This Row],[Week ]],"",IF(AND(Table16[[#This Row],[Week ]]&gt;=Graphs!$C$13, Table16[[#This Row],[Week ]]&lt;Graphs!$C$14),(COUNTIFS('Falls Diary'!H:H,"&gt;="&amp;Table16[[#This Row],[Week ]],'Falls Diary'!H:H,"&lt;"&amp;A41,'Falls Diary'!L:L,"yes")),""))</f>
        <v/>
      </c>
      <c r="C40" s="1" t="str">
        <f ca="1">IF(B40="","",MEDIAN([Number of Falls]))</f>
        <v/>
      </c>
      <c r="G40" s="14"/>
      <c r="H40" s="27"/>
      <c r="J40" s="45" t="s">
        <v>9</v>
      </c>
      <c r="K40" s="40" t="str">
        <f>IF((COUNTIFS('Falls Diary'!S:S,Data_Analysis!J40,'Falls Diary'!L:L,"yes"))=0,"",(COUNTIFS('Falls Diary'!S:S,Data_Analysis!J40,'Falls Diary'!L:L,"yes")))</f>
        <v/>
      </c>
      <c r="N40"/>
      <c r="O40"/>
    </row>
    <row r="41" spans="1:15">
      <c r="A41" s="80">
        <f t="shared" si="2"/>
        <v>42989</v>
      </c>
      <c r="B41" s="38" t="str">
        <f ca="1">IF((NOW())&lt;Table16[[#This Row],[Week ]],"",IF(AND(Table16[[#This Row],[Week ]]&gt;=Graphs!$C$13, Table16[[#This Row],[Week ]]&lt;Graphs!$C$14),(COUNTIFS('Falls Diary'!H:H,"&gt;="&amp;Table16[[#This Row],[Week ]],'Falls Diary'!H:H,"&lt;"&amp;A42,'Falls Diary'!L:L,"yes")),""))</f>
        <v/>
      </c>
      <c r="C41" s="1" t="str">
        <f ca="1">IF(B41="","",MEDIAN([Number of Falls]))</f>
        <v/>
      </c>
      <c r="G41" s="14"/>
      <c r="H41" s="27"/>
      <c r="J41" s="45" t="s">
        <v>10</v>
      </c>
      <c r="K41" s="40" t="str">
        <f>IF((COUNTIFS('Falls Diary'!S:S,Data_Analysis!J41,'Falls Diary'!L:L,"yes"))=0,"",(COUNTIFS('Falls Diary'!S:S,Data_Analysis!J41,'Falls Diary'!L:L,"yes")))</f>
        <v/>
      </c>
      <c r="N41"/>
      <c r="O41"/>
    </row>
    <row r="42" spans="1:15">
      <c r="A42" s="80">
        <f t="shared" si="2"/>
        <v>42996</v>
      </c>
      <c r="B42" s="38" t="str">
        <f ca="1">IF((NOW())&lt;Table16[[#This Row],[Week ]],"",IF(AND(Table16[[#This Row],[Week ]]&gt;=Graphs!$C$13, Table16[[#This Row],[Week ]]&lt;Graphs!$C$14),(COUNTIFS('Falls Diary'!H:H,"&gt;="&amp;Table16[[#This Row],[Week ]],'Falls Diary'!H:H,"&lt;"&amp;A43,'Falls Diary'!L:L,"yes")),""))</f>
        <v/>
      </c>
      <c r="C42" s="1" t="str">
        <f ca="1">IF(B42="","",MEDIAN([Number of Falls]))</f>
        <v/>
      </c>
      <c r="G42" s="14"/>
      <c r="H42" s="27"/>
      <c r="J42" s="45" t="s">
        <v>11</v>
      </c>
      <c r="K42" s="40" t="str">
        <f>IF((COUNTIFS('Falls Diary'!S:S,Data_Analysis!J42,'Falls Diary'!L:L,"yes"))=0,"",(COUNTIFS('Falls Diary'!S:S,Data_Analysis!J42,'Falls Diary'!L:L,"yes")))</f>
        <v/>
      </c>
      <c r="N42"/>
      <c r="O42"/>
    </row>
    <row r="43" spans="1:15">
      <c r="A43" s="80">
        <f t="shared" si="2"/>
        <v>43003</v>
      </c>
      <c r="B43" s="38" t="str">
        <f ca="1">IF((NOW())&lt;Table16[[#This Row],[Week ]],"",IF(AND(Table16[[#This Row],[Week ]]&gt;=Graphs!$C$13, Table16[[#This Row],[Week ]]&lt;Graphs!$C$14),(COUNTIFS('Falls Diary'!H:H,"&gt;="&amp;Table16[[#This Row],[Week ]],'Falls Diary'!H:H,"&lt;"&amp;A44,'Falls Diary'!L:L,"yes")),""))</f>
        <v/>
      </c>
      <c r="C43" s="1" t="str">
        <f ca="1">IF(B43="","",MEDIAN([Number of Falls]))</f>
        <v/>
      </c>
      <c r="G43" s="14"/>
      <c r="H43" s="27"/>
      <c r="J43" s="45" t="s">
        <v>12</v>
      </c>
      <c r="K43" s="40" t="str">
        <f>IF((COUNTIFS('Falls Diary'!S:S,Data_Analysis!J43,'Falls Diary'!L:L,"yes"))=0,"",(COUNTIFS('Falls Diary'!S:S,Data_Analysis!J43,'Falls Diary'!L:L,"yes")))</f>
        <v/>
      </c>
      <c r="N43"/>
      <c r="O43"/>
    </row>
    <row r="44" spans="1:15">
      <c r="A44" s="80">
        <f t="shared" si="2"/>
        <v>43010</v>
      </c>
      <c r="B44" s="38" t="str">
        <f ca="1">IF((NOW())&lt;Table16[[#This Row],[Week ]],"",IF(AND(Table16[[#This Row],[Week ]]&gt;=Graphs!$C$13, Table16[[#This Row],[Week ]]&lt;Graphs!$C$14),(COUNTIFS('Falls Diary'!H:H,"&gt;="&amp;Table16[[#This Row],[Week ]],'Falls Diary'!H:H,"&lt;"&amp;A45,'Falls Diary'!L:L,"yes")),""))</f>
        <v/>
      </c>
      <c r="C44" s="1" t="str">
        <f ca="1">IF(B44="","",MEDIAN([Number of Falls]))</f>
        <v/>
      </c>
      <c r="G44" s="14"/>
      <c r="H44" s="27"/>
      <c r="J44" s="45" t="s">
        <v>13</v>
      </c>
      <c r="K44" s="40" t="str">
        <f>IF((COUNTIFS('Falls Diary'!S:S,Data_Analysis!J44,'Falls Diary'!L:L,"yes"))=0,"",(COUNTIFS('Falls Diary'!S:S,Data_Analysis!J44,'Falls Diary'!L:L,"yes")))</f>
        <v/>
      </c>
      <c r="N44"/>
      <c r="O44"/>
    </row>
    <row r="45" spans="1:15">
      <c r="A45" s="80">
        <f t="shared" si="2"/>
        <v>43017</v>
      </c>
      <c r="B45" s="38" t="str">
        <f ca="1">IF((NOW())&lt;Table16[[#This Row],[Week ]],"",IF(AND(Table16[[#This Row],[Week ]]&gt;=Graphs!$C$13, Table16[[#This Row],[Week ]]&lt;Graphs!$C$14),(COUNTIFS('Falls Diary'!H:H,"&gt;="&amp;Table16[[#This Row],[Week ]],'Falls Diary'!H:H,"&lt;"&amp;A46,'Falls Diary'!L:L,"yes")),""))</f>
        <v/>
      </c>
      <c r="C45" s="1" t="str">
        <f ca="1">IF(B45="","",MEDIAN([Number of Falls]))</f>
        <v/>
      </c>
      <c r="G45" s="14"/>
      <c r="H45" s="27"/>
      <c r="N45"/>
      <c r="O45"/>
    </row>
    <row r="46" spans="1:15">
      <c r="A46" s="80">
        <f t="shared" si="2"/>
        <v>43024</v>
      </c>
      <c r="B46" s="38" t="str">
        <f ca="1">IF((NOW())&lt;Table16[[#This Row],[Week ]],"",IF(AND(Table16[[#This Row],[Week ]]&gt;=Graphs!$C$13, Table16[[#This Row],[Week ]]&lt;Graphs!$C$14),(COUNTIFS('Falls Diary'!H:H,"&gt;="&amp;Table16[[#This Row],[Week ]],'Falls Diary'!H:H,"&lt;"&amp;A47,'Falls Diary'!L:L,"yes")),""))</f>
        <v/>
      </c>
      <c r="C46" s="1" t="str">
        <f ca="1">IF(B46="","",MEDIAN([Number of Falls]))</f>
        <v/>
      </c>
      <c r="G46" s="14"/>
      <c r="H46" s="27"/>
      <c r="N46"/>
      <c r="O46"/>
    </row>
    <row r="47" spans="1:15">
      <c r="A47" s="80">
        <f t="shared" si="2"/>
        <v>43031</v>
      </c>
      <c r="B47" s="38" t="str">
        <f ca="1">IF((NOW())&lt;Table16[[#This Row],[Week ]],"",IF(AND(Table16[[#This Row],[Week ]]&gt;=Graphs!$C$13, Table16[[#This Row],[Week ]]&lt;Graphs!$C$14),(COUNTIFS('Falls Diary'!H:H,"&gt;="&amp;Table16[[#This Row],[Week ]],'Falls Diary'!H:H,"&lt;"&amp;A48,'Falls Diary'!L:L,"yes")),""))</f>
        <v/>
      </c>
      <c r="C47" s="1" t="str">
        <f ca="1">IF(B47="","",MEDIAN([Number of Falls]))</f>
        <v/>
      </c>
      <c r="G47" s="14"/>
      <c r="H47" s="27"/>
      <c r="N47"/>
      <c r="O47"/>
    </row>
    <row r="48" spans="1:15">
      <c r="A48" s="80">
        <f t="shared" si="2"/>
        <v>43038</v>
      </c>
      <c r="B48" s="38" t="str">
        <f ca="1">IF((NOW())&lt;Table16[[#This Row],[Week ]],"",IF(AND(Table16[[#This Row],[Week ]]&gt;=Graphs!$C$13, Table16[[#This Row],[Week ]]&lt;Graphs!$C$14),(COUNTIFS('Falls Diary'!H:H,"&gt;="&amp;Table16[[#This Row],[Week ]],'Falls Diary'!H:H,"&lt;"&amp;A49,'Falls Diary'!L:L,"yes")),""))</f>
        <v/>
      </c>
      <c r="C48" s="1" t="str">
        <f ca="1">IF(B48="","",MEDIAN([Number of Falls]))</f>
        <v/>
      </c>
      <c r="G48" s="14"/>
      <c r="H48" s="27"/>
      <c r="N48"/>
      <c r="O48"/>
    </row>
    <row r="49" spans="1:15">
      <c r="A49" s="80">
        <f t="shared" si="2"/>
        <v>43045</v>
      </c>
      <c r="B49" s="38" t="str">
        <f ca="1">IF((NOW())&lt;Table16[[#This Row],[Week ]],"",IF(AND(Table16[[#This Row],[Week ]]&gt;=Graphs!$C$13, Table16[[#This Row],[Week ]]&lt;Graphs!$C$14),(COUNTIFS('Falls Diary'!H:H,"&gt;="&amp;Table16[[#This Row],[Week ]],'Falls Diary'!H:H,"&lt;"&amp;A50,'Falls Diary'!L:L,"yes")),""))</f>
        <v/>
      </c>
      <c r="C49" s="1" t="str">
        <f ca="1">IF(B49="","",MEDIAN([Number of Falls]))</f>
        <v/>
      </c>
      <c r="G49" s="14"/>
      <c r="H49" s="27"/>
      <c r="N49"/>
      <c r="O49"/>
    </row>
    <row r="50" spans="1:15" ht="15.5">
      <c r="A50" s="80">
        <f t="shared" si="2"/>
        <v>43052</v>
      </c>
      <c r="B50" s="38" t="str">
        <f ca="1">IF((NOW())&lt;Table16[[#This Row],[Week ]],"",IF(AND(Table16[[#This Row],[Week ]]&gt;=Graphs!$C$13, Table16[[#This Row],[Week ]]&lt;Graphs!$C$14),(COUNTIFS('Falls Diary'!H:H,"&gt;="&amp;Table16[[#This Row],[Week ]],'Falls Diary'!H:H,"&lt;"&amp;A51,'Falls Diary'!L:L,"yes")),""))</f>
        <v/>
      </c>
      <c r="C50" s="1" t="str">
        <f ca="1">IF(B50="","",MEDIAN([Number of Falls]))</f>
        <v/>
      </c>
      <c r="G50" s="14"/>
      <c r="H50" s="27"/>
      <c r="J50" s="6" t="s">
        <v>40</v>
      </c>
      <c r="K50" s="6"/>
      <c r="L50" s="53"/>
      <c r="M50" s="5"/>
      <c r="N50" s="5"/>
      <c r="O50" s="5"/>
    </row>
    <row r="51" spans="1:15">
      <c r="A51" s="80">
        <f t="shared" si="2"/>
        <v>43059</v>
      </c>
      <c r="B51" s="38" t="str">
        <f ca="1">IF((NOW())&lt;Table16[[#This Row],[Week ]],"",IF(AND(Table16[[#This Row],[Week ]]&gt;=Graphs!$C$13, Table16[[#This Row],[Week ]]&lt;Graphs!$C$14),(COUNTIFS('Falls Diary'!H:H,"&gt;="&amp;Table16[[#This Row],[Week ]],'Falls Diary'!H:H,"&lt;"&amp;A52,'Falls Diary'!L:L,"yes")),""))</f>
        <v/>
      </c>
      <c r="C51" s="1" t="str">
        <f ca="1">IF(B51="","",MEDIAN([Number of Falls]))</f>
        <v/>
      </c>
      <c r="G51" s="14"/>
      <c r="H51" s="27"/>
      <c r="N51"/>
      <c r="O51"/>
    </row>
    <row r="52" spans="1:15">
      <c r="A52" s="80">
        <f t="shared" si="2"/>
        <v>43066</v>
      </c>
      <c r="B52" s="38" t="str">
        <f ca="1">IF((NOW())&lt;Table16[[#This Row],[Week ]],"",IF(AND(Table16[[#This Row],[Week ]]&gt;=Graphs!$C$13, Table16[[#This Row],[Week ]]&lt;Graphs!$C$14),(COUNTIFS('Falls Diary'!H:H,"&gt;="&amp;Table16[[#This Row],[Week ]],'Falls Diary'!H:H,"&lt;"&amp;A53,'Falls Diary'!L:L,"yes")),""))</f>
        <v/>
      </c>
      <c r="C52" s="1" t="str">
        <f ca="1">IF(B52="","",MEDIAN([Number of Falls]))</f>
        <v/>
      </c>
      <c r="G52" s="14"/>
      <c r="H52" s="27"/>
      <c r="J52" s="42" t="s">
        <v>94</v>
      </c>
      <c r="K52" s="43" t="s">
        <v>93</v>
      </c>
      <c r="N52"/>
      <c r="O52"/>
    </row>
    <row r="53" spans="1:15">
      <c r="A53" s="80">
        <f t="shared" ref="A53:A66" si="3">A52+7</f>
        <v>43073</v>
      </c>
      <c r="B53" s="38" t="str">
        <f ca="1">IF((NOW())&lt;Table16[[#This Row],[Week ]],"",IF(AND(Table16[[#This Row],[Week ]]&gt;=Graphs!$C$13, Table16[[#This Row],[Week ]]&lt;Graphs!$C$14),(COUNTIFS('Falls Diary'!H:H,"&gt;="&amp;Table16[[#This Row],[Week ]],'Falls Diary'!H:H,"&lt;"&amp;A54,'Falls Diary'!L:L,"yes")),""))</f>
        <v/>
      </c>
      <c r="C53" s="1" t="str">
        <f ca="1">IF(B53="","",MEDIAN([Number of Falls]))</f>
        <v/>
      </c>
      <c r="D53" s="14"/>
      <c r="G53" s="14"/>
      <c r="H53" s="27"/>
      <c r="J53" s="50" t="s">
        <v>95</v>
      </c>
      <c r="K53" s="40" t="str">
        <f>IF((COUNTIFS('Falls Diary'!G:G,Data_Analysis!J53,'Falls Diary'!L:L,"yes"))=0,"",(COUNTIFS('Falls Diary'!G:G,Data_Analysis!J53,'Falls Diary'!L:L,"yes")))</f>
        <v/>
      </c>
      <c r="N53"/>
      <c r="O53"/>
    </row>
    <row r="54" spans="1:15">
      <c r="A54" s="80">
        <f t="shared" si="3"/>
        <v>43080</v>
      </c>
      <c r="B54" s="38" t="str">
        <f ca="1">IF((NOW())&lt;Table16[[#This Row],[Week ]],"",IF(AND(Table16[[#This Row],[Week ]]&gt;=Graphs!$C$13, Table16[[#This Row],[Week ]]&lt;Graphs!$C$14),(COUNTIFS('Falls Diary'!H:H,"&gt;="&amp;Table16[[#This Row],[Week ]],'Falls Diary'!H:H,"&lt;"&amp;A55,'Falls Diary'!L:L,"yes")),""))</f>
        <v/>
      </c>
      <c r="C54" s="1" t="str">
        <f ca="1">IF(B54="","",MEDIAN([Number of Falls]))</f>
        <v/>
      </c>
      <c r="D54" s="14"/>
      <c r="G54" s="14"/>
      <c r="H54" s="27"/>
      <c r="J54" s="50" t="s">
        <v>96</v>
      </c>
      <c r="K54" s="40" t="str">
        <f>IF((COUNTIFS('Falls Diary'!G:G,Data_Analysis!J54,'Falls Diary'!L:L,"yes"))=0,"",(COUNTIFS('Falls Diary'!G:G,Data_Analysis!J54,'Falls Diary'!L:L,"yes")))</f>
        <v/>
      </c>
      <c r="N54"/>
      <c r="O54"/>
    </row>
    <row r="55" spans="1:15">
      <c r="A55" s="80">
        <f t="shared" si="3"/>
        <v>43087</v>
      </c>
      <c r="B55" s="38" t="str">
        <f ca="1">IF((NOW())&lt;Table16[[#This Row],[Week ]],"",IF(AND(Table16[[#This Row],[Week ]]&gt;=Graphs!$C$13, Table16[[#This Row],[Week ]]&lt;Graphs!$C$14),(COUNTIFS('Falls Diary'!H:H,"&gt;="&amp;Table16[[#This Row],[Week ]],'Falls Diary'!H:H,"&lt;"&amp;A56,'Falls Diary'!L:L,"yes")),""))</f>
        <v/>
      </c>
      <c r="C55" s="1" t="str">
        <f ca="1">IF(B55="","",MEDIAN([Number of Falls]))</f>
        <v/>
      </c>
      <c r="D55" s="14"/>
      <c r="G55" s="14"/>
      <c r="H55" s="27"/>
      <c r="J55" s="50" t="s">
        <v>97</v>
      </c>
      <c r="K55" s="40" t="str">
        <f>IF((COUNTIFS('Falls Diary'!G:G,Data_Analysis!J55,'Falls Diary'!L:L,"yes"))=0,"",(COUNTIFS('Falls Diary'!G:G,Data_Analysis!J55,'Falls Diary'!L:L,"yes")))</f>
        <v/>
      </c>
      <c r="N55"/>
      <c r="O55"/>
    </row>
    <row r="56" spans="1:15">
      <c r="A56" s="80">
        <f t="shared" si="3"/>
        <v>43094</v>
      </c>
      <c r="B56" s="38" t="str">
        <f ca="1">IF((NOW())&lt;Table16[[#This Row],[Week ]],"",IF(AND(Table16[[#This Row],[Week ]]&gt;=Graphs!$C$13, Table16[[#This Row],[Week ]]&lt;Graphs!$C$14),(COUNTIFS('Falls Diary'!H:H,"&gt;="&amp;Table16[[#This Row],[Week ]],'Falls Diary'!H:H,"&lt;"&amp;A57,'Falls Diary'!L:L,"yes")),""))</f>
        <v/>
      </c>
      <c r="C56" s="1" t="str">
        <f ca="1">IF(B56="","",MEDIAN([Number of Falls]))</f>
        <v/>
      </c>
      <c r="D56" s="14"/>
      <c r="G56" s="14"/>
      <c r="H56" s="27"/>
      <c r="J56" s="50" t="s">
        <v>98</v>
      </c>
      <c r="K56" s="40" t="str">
        <f>IF((COUNTIFS('Falls Diary'!G:G,Data_Analysis!J56,'Falls Diary'!L:L,"yes"))=0,"",(COUNTIFS('Falls Diary'!G:G,Data_Analysis!J56,'Falls Diary'!L:L,"yes")))</f>
        <v/>
      </c>
      <c r="N56"/>
      <c r="O56"/>
    </row>
    <row r="57" spans="1:15">
      <c r="A57" s="80">
        <f t="shared" si="3"/>
        <v>43101</v>
      </c>
      <c r="B57" s="38" t="str">
        <f ca="1">IF((NOW())&lt;Table16[[#This Row],[Week ]],"",IF(AND(Table16[[#This Row],[Week ]]&gt;=Graphs!$C$13, Table16[[#This Row],[Week ]]&lt;Graphs!$C$14),(COUNTIFS('Falls Diary'!H:H,"&gt;="&amp;Table16[[#This Row],[Week ]],'Falls Diary'!H:H,"&lt;"&amp;A58,'Falls Diary'!L:L,"yes")),""))</f>
        <v/>
      </c>
      <c r="C57" s="1" t="str">
        <f ca="1">IF(B57="","",MEDIAN([Number of Falls]))</f>
        <v/>
      </c>
      <c r="D57" s="14"/>
      <c r="G57" s="14"/>
      <c r="H57" s="27"/>
      <c r="J57" s="50" t="s">
        <v>86</v>
      </c>
      <c r="K57" s="40" t="str">
        <f>IF((COUNTIFS('Falls Diary'!G:G,Data_Analysis!J57,'Falls Diary'!L:L,"yes"))=0,"",(COUNTIFS('Falls Diary'!G:G,Data_Analysis!J57,'Falls Diary'!L:L,"yes")))</f>
        <v/>
      </c>
      <c r="N57"/>
      <c r="O57"/>
    </row>
    <row r="58" spans="1:15">
      <c r="A58" s="80">
        <f t="shared" si="3"/>
        <v>43108</v>
      </c>
      <c r="B58" s="38" t="str">
        <f ca="1">IF((NOW())&lt;Table16[[#This Row],[Week ]],"",IF(AND(Table16[[#This Row],[Week ]]&gt;=Graphs!$C$13, Table16[[#This Row],[Week ]]&lt;Graphs!$C$14),(COUNTIFS('Falls Diary'!H:H,"&gt;="&amp;Table16[[#This Row],[Week ]],'Falls Diary'!H:H,"&lt;"&amp;A59,'Falls Diary'!L:L,"yes")),""))</f>
        <v/>
      </c>
      <c r="C58" s="1" t="str">
        <f ca="1">IF(B58="","",MEDIAN([Number of Falls]))</f>
        <v/>
      </c>
      <c r="D58" s="14"/>
      <c r="G58" s="14"/>
      <c r="H58" s="27"/>
      <c r="J58" s="50" t="s">
        <v>87</v>
      </c>
      <c r="K58" s="40" t="str">
        <f>IF((COUNTIFS('Falls Diary'!G:G,Data_Analysis!J58,'Falls Diary'!L:L,"yes"))=0,"",(COUNTIFS('Falls Diary'!G:G,Data_Analysis!J58,'Falls Diary'!L:L,"yes")))</f>
        <v/>
      </c>
      <c r="N58"/>
      <c r="O58"/>
    </row>
    <row r="59" spans="1:15">
      <c r="A59" s="80">
        <f t="shared" si="3"/>
        <v>43115</v>
      </c>
      <c r="B59" s="38" t="str">
        <f ca="1">IF((NOW())&lt;Table16[[#This Row],[Week ]],"",IF(AND(Table16[[#This Row],[Week ]]&gt;=Graphs!$C$13, Table16[[#This Row],[Week ]]&lt;Graphs!$C$14),(COUNTIFS('Falls Diary'!H:H,"&gt;="&amp;Table16[[#This Row],[Week ]],'Falls Diary'!H:H,"&lt;"&amp;A60,'Falls Diary'!L:L,"yes")),""))</f>
        <v/>
      </c>
      <c r="C59" s="1" t="str">
        <f ca="1">IF(B59="","",MEDIAN([Number of Falls]))</f>
        <v/>
      </c>
      <c r="D59" s="14"/>
      <c r="G59" s="14"/>
      <c r="H59" s="27"/>
      <c r="J59" s="50" t="s">
        <v>76</v>
      </c>
      <c r="K59" s="18" t="str">
        <f>IF((COUNTIFS('Falls Diary'!G:G,Data_Analysis!J59,'Falls Diary'!L:L,"yes"))=0,"",(COUNTIFS('Falls Diary'!G:G,Data_Analysis!J59,'Falls Diary'!L:L,"yes")))</f>
        <v/>
      </c>
      <c r="M59">
        <f>SUM(Table91112[Count])</f>
        <v>0</v>
      </c>
      <c r="N59"/>
      <c r="O59"/>
    </row>
    <row r="60" spans="1:15">
      <c r="A60" s="80">
        <f t="shared" si="3"/>
        <v>43122</v>
      </c>
      <c r="B60" s="38" t="str">
        <f ca="1">IF((NOW())&lt;Table16[[#This Row],[Week ]],"",IF(AND(Table16[[#This Row],[Week ]]&gt;=Graphs!$C$13, Table16[[#This Row],[Week ]]&lt;Graphs!$C$14),(COUNTIFS('Falls Diary'!H:H,"&gt;="&amp;Table16[[#This Row],[Week ]],'Falls Diary'!H:H,"&lt;"&amp;A61,'Falls Diary'!L:L,"yes")),""))</f>
        <v/>
      </c>
      <c r="C60" s="1" t="str">
        <f ca="1">IF(B60="","",MEDIAN([Number of Falls]))</f>
        <v/>
      </c>
      <c r="D60" s="14"/>
      <c r="G60" s="14"/>
      <c r="H60" s="27"/>
      <c r="N60"/>
      <c r="O60"/>
    </row>
    <row r="61" spans="1:15">
      <c r="A61" s="80">
        <f t="shared" si="3"/>
        <v>43129</v>
      </c>
      <c r="B61" s="38" t="str">
        <f ca="1">IF((NOW())&lt;Table16[[#This Row],[Week ]],"",IF(AND(Table16[[#This Row],[Week ]]&gt;=Graphs!$C$13, Table16[[#This Row],[Week ]]&lt;Graphs!$C$14),(COUNTIFS('Falls Diary'!H:H,"&gt;="&amp;Table16[[#This Row],[Week ]],'Falls Diary'!H:H,"&lt;"&amp;A62,'Falls Diary'!L:L,"yes")),""))</f>
        <v/>
      </c>
      <c r="C61" s="1" t="str">
        <f ca="1">IF(B61="","",MEDIAN([Number of Falls]))</f>
        <v/>
      </c>
      <c r="D61" s="14"/>
      <c r="G61" s="14"/>
      <c r="H61" s="27"/>
      <c r="N61"/>
      <c r="O61"/>
    </row>
    <row r="62" spans="1:15">
      <c r="A62" s="80">
        <f t="shared" si="3"/>
        <v>43136</v>
      </c>
      <c r="B62" s="38" t="str">
        <f ca="1">IF((NOW())&lt;Table16[[#This Row],[Week ]],"",IF(AND(Table16[[#This Row],[Week ]]&gt;=Graphs!$C$13, Table16[[#This Row],[Week ]]&lt;Graphs!$C$14),(COUNTIFS('Falls Diary'!H:H,"&gt;="&amp;Table16[[#This Row],[Week ]],'Falls Diary'!H:H,"&lt;"&amp;A63,'Falls Diary'!L:L,"yes")),""))</f>
        <v/>
      </c>
      <c r="C62" s="1" t="str">
        <f ca="1">IF(B62="","",MEDIAN([Number of Falls]))</f>
        <v/>
      </c>
      <c r="D62" s="14"/>
      <c r="G62" s="14"/>
      <c r="H62" s="27"/>
      <c r="N62"/>
      <c r="O62"/>
    </row>
    <row r="63" spans="1:15">
      <c r="A63" s="80">
        <f t="shared" si="3"/>
        <v>43143</v>
      </c>
      <c r="B63" s="38" t="str">
        <f ca="1">IF((NOW())&lt;Table16[[#This Row],[Week ]],"",IF(AND(Table16[[#This Row],[Week ]]&gt;=Graphs!$C$13, Table16[[#This Row],[Week ]]&lt;Graphs!$C$14),(COUNTIFS('Falls Diary'!H:H,"&gt;="&amp;Table16[[#This Row],[Week ]],'Falls Diary'!H:H,"&lt;"&amp;A64,'Falls Diary'!L:L,"yes")),""))</f>
        <v/>
      </c>
      <c r="C63" s="1" t="str">
        <f ca="1">IF(B63="","",MEDIAN([Number of Falls]))</f>
        <v/>
      </c>
      <c r="D63" s="14"/>
      <c r="G63" s="14"/>
      <c r="H63" s="27"/>
      <c r="N63"/>
      <c r="O63"/>
    </row>
    <row r="64" spans="1:15">
      <c r="A64" s="80">
        <f t="shared" si="3"/>
        <v>43150</v>
      </c>
      <c r="B64" s="38" t="str">
        <f ca="1">IF((NOW())&lt;Table16[[#This Row],[Week ]],"",IF(AND(Table16[[#This Row],[Week ]]&gt;=Graphs!$C$13, Table16[[#This Row],[Week ]]&lt;Graphs!$C$14),(COUNTIFS('Falls Diary'!H:H,"&gt;="&amp;Table16[[#This Row],[Week ]],'Falls Diary'!H:H,"&lt;"&amp;A65,'Falls Diary'!L:L,"yes")),""))</f>
        <v/>
      </c>
      <c r="C64" s="1" t="str">
        <f ca="1">IF(B64="","",MEDIAN([Number of Falls]))</f>
        <v/>
      </c>
      <c r="D64" s="14"/>
      <c r="G64" s="14"/>
      <c r="H64" s="27"/>
    </row>
    <row r="65" spans="1:17">
      <c r="A65" s="80">
        <f t="shared" si="3"/>
        <v>43157</v>
      </c>
      <c r="B65" s="38" t="str">
        <f ca="1">IF((NOW())&lt;Table16[[#This Row],[Week ]],"",IF(AND(Table16[[#This Row],[Week ]]&gt;=Graphs!$C$13, Table16[[#This Row],[Week ]]&lt;Graphs!$C$14),(COUNTIFS('Falls Diary'!H:H,"&gt;="&amp;Table16[[#This Row],[Week ]],'Falls Diary'!H:H,"&lt;"&amp;A66,'Falls Diary'!L:L,"yes")),""))</f>
        <v/>
      </c>
      <c r="C65" s="1" t="str">
        <f ca="1">IF(B65="","",MEDIAN([Number of Falls]))</f>
        <v/>
      </c>
      <c r="D65" s="14"/>
      <c r="G65" s="14"/>
      <c r="H65" s="27"/>
    </row>
    <row r="66" spans="1:17">
      <c r="A66" s="80">
        <f t="shared" si="3"/>
        <v>43164</v>
      </c>
      <c r="B66" s="38" t="str">
        <f ca="1">IF((NOW())&lt;Table16[[#This Row],[Week ]],"",IF(AND(Table16[[#This Row],[Week ]]&gt;=Graphs!$C$13, Table16[[#This Row],[Week ]]&lt;Graphs!$C$14),(COUNTIFS('Falls Diary'!H:H,"&gt;="&amp;Table16[[#This Row],[Week ]],'Falls Diary'!H:H,"&lt;"&amp;A67,'Falls Diary'!L:L,"yes")),""))</f>
        <v/>
      </c>
      <c r="C66" s="1" t="str">
        <f ca="1">IF(B66="","",MEDIAN([Number of Falls]))</f>
        <v/>
      </c>
      <c r="D66" s="14"/>
      <c r="G66" s="14"/>
      <c r="H66" s="27"/>
    </row>
    <row r="67" spans="1:17">
      <c r="B67" s="14"/>
      <c r="C67" s="14"/>
      <c r="D67" s="14"/>
      <c r="G67" s="14"/>
      <c r="H67" s="27"/>
    </row>
    <row r="68" spans="1:17">
      <c r="B68" s="14"/>
      <c r="C68" s="14"/>
      <c r="D68" s="14"/>
      <c r="G68" s="14"/>
      <c r="H68" s="27"/>
    </row>
    <row r="69" spans="1:17" ht="15.5">
      <c r="B69" s="14"/>
      <c r="C69" s="14"/>
      <c r="D69" s="14"/>
      <c r="G69" s="14"/>
      <c r="H69" s="27"/>
      <c r="J69" s="6" t="s">
        <v>100</v>
      </c>
      <c r="K69" s="6"/>
      <c r="L69" s="53"/>
    </row>
    <row r="70" spans="1:17">
      <c r="B70" s="14"/>
      <c r="C70" s="14"/>
      <c r="G70" s="14"/>
      <c r="H70" s="27"/>
      <c r="I70" s="14"/>
    </row>
    <row r="71" spans="1:17">
      <c r="B71" s="14"/>
      <c r="C71" s="14"/>
      <c r="G71" s="14"/>
      <c r="H71" s="27"/>
      <c r="J71" t="s">
        <v>99</v>
      </c>
      <c r="K71" s="52" t="s">
        <v>93</v>
      </c>
      <c r="L71" s="14"/>
      <c r="M71" s="88" t="s">
        <v>99</v>
      </c>
      <c r="N71" s="52" t="s">
        <v>93</v>
      </c>
      <c r="P71" t="s">
        <v>99</v>
      </c>
      <c r="Q71" s="52" t="s">
        <v>93</v>
      </c>
    </row>
    <row r="72" spans="1:17">
      <c r="B72" s="14"/>
      <c r="C72" s="14"/>
      <c r="G72" s="14"/>
      <c r="J72">
        <f>'ENTER your residents names, etc'!C7</f>
        <v>0</v>
      </c>
      <c r="K72" s="84">
        <f>COUNTIFS('Falls Diary'!E:E,Data_Analysis!J72,'Falls Diary'!L:L,"yes")</f>
        <v>0</v>
      </c>
      <c r="L72" s="14"/>
      <c r="N72" s="14">
        <v>1</v>
      </c>
      <c r="P72" t="s">
        <v>89</v>
      </c>
      <c r="Q72" s="84">
        <v>1</v>
      </c>
    </row>
    <row r="73" spans="1:17">
      <c r="B73" s="14"/>
      <c r="C73" s="14"/>
      <c r="G73" s="14"/>
      <c r="J73">
        <f>'ENTER your residents names, etc'!C8</f>
        <v>0</v>
      </c>
      <c r="K73" s="84">
        <f>COUNTIFS('Falls Diary'!E:E,Data_Analysis!J73,'Falls Diary'!L:L,"yes")</f>
        <v>0</v>
      </c>
      <c r="L73" s="46"/>
      <c r="N73" s="14">
        <v>2</v>
      </c>
      <c r="P73" t="s">
        <v>107</v>
      </c>
      <c r="Q73" s="84">
        <v>1</v>
      </c>
    </row>
    <row r="74" spans="1:17">
      <c r="B74" s="14"/>
      <c r="C74" s="14"/>
      <c r="G74" s="14"/>
      <c r="J74">
        <f>'ENTER your residents names, etc'!C9</f>
        <v>0</v>
      </c>
      <c r="K74" s="84">
        <f>COUNTIFS('Falls Diary'!E:E,Data_Analysis!J74,'Falls Diary'!L:L,"yes")</f>
        <v>0</v>
      </c>
      <c r="L74" s="18"/>
      <c r="N74" s="14">
        <v>3</v>
      </c>
      <c r="P74" t="s">
        <v>105</v>
      </c>
      <c r="Q74" s="84">
        <v>1</v>
      </c>
    </row>
    <row r="75" spans="1:17">
      <c r="B75" s="14"/>
      <c r="C75" s="14"/>
      <c r="G75" s="14"/>
      <c r="J75">
        <f>'ENTER your residents names, etc'!C10</f>
        <v>0</v>
      </c>
      <c r="K75" s="84">
        <f>COUNTIFS('Falls Diary'!E:E,Data_Analysis!J75,'Falls Diary'!L:L,"yes")</f>
        <v>0</v>
      </c>
      <c r="L75" s="18"/>
      <c r="N75" s="14">
        <v>4</v>
      </c>
      <c r="P75" t="s">
        <v>88</v>
      </c>
      <c r="Q75" s="84">
        <v>1</v>
      </c>
    </row>
    <row r="76" spans="1:17">
      <c r="B76" s="14"/>
      <c r="C76" s="14"/>
      <c r="G76" s="14"/>
      <c r="J76">
        <f>'ENTER your residents names, etc'!C11</f>
        <v>0</v>
      </c>
      <c r="K76" s="84">
        <f>COUNTIFS('Falls Diary'!E:E,Data_Analysis!J76,'Falls Diary'!L:L,"yes")</f>
        <v>0</v>
      </c>
      <c r="L76" s="18"/>
      <c r="N76" s="14">
        <v>5</v>
      </c>
      <c r="P76" t="s">
        <v>90</v>
      </c>
      <c r="Q76" s="84">
        <v>4</v>
      </c>
    </row>
    <row r="77" spans="1:17">
      <c r="B77" s="14"/>
      <c r="C77" s="14"/>
      <c r="G77" s="14"/>
      <c r="J77">
        <f>'ENTER your residents names, etc'!C12</f>
        <v>0</v>
      </c>
      <c r="K77" s="84">
        <f>COUNTIFS('Falls Diary'!E:E,Data_Analysis!J77,'Falls Diary'!L:L,"yes")</f>
        <v>0</v>
      </c>
      <c r="L77" s="18"/>
      <c r="N77" s="14">
        <v>6</v>
      </c>
      <c r="P77" t="s">
        <v>104</v>
      </c>
      <c r="Q77" s="84">
        <v>3</v>
      </c>
    </row>
    <row r="78" spans="1:17">
      <c r="B78" s="14"/>
      <c r="C78" s="14"/>
      <c r="G78" s="14"/>
      <c r="J78">
        <f>'ENTER your residents names, etc'!C13</f>
        <v>0</v>
      </c>
      <c r="K78" s="84">
        <f>COUNTIFS('Falls Diary'!E:E,Data_Analysis!J78,'Falls Diary'!L:L,"yes")</f>
        <v>0</v>
      </c>
      <c r="L78" s="18"/>
      <c r="N78" s="14">
        <v>7</v>
      </c>
      <c r="P78" t="s">
        <v>106</v>
      </c>
      <c r="Q78" s="84">
        <v>1</v>
      </c>
    </row>
    <row r="79" spans="1:17">
      <c r="B79" s="14"/>
      <c r="C79" s="14"/>
      <c r="G79" s="14"/>
      <c r="J79">
        <f>'ENTER your residents names, etc'!C14</f>
        <v>0</v>
      </c>
      <c r="K79" s="84">
        <f>COUNTIFS('Falls Diary'!E:E,Data_Analysis!J79,'Falls Diary'!L:L,"yes")</f>
        <v>0</v>
      </c>
      <c r="L79" s="18"/>
      <c r="N79" s="14">
        <v>8</v>
      </c>
    </row>
    <row r="80" spans="1:17">
      <c r="B80" s="14"/>
      <c r="C80" s="14"/>
      <c r="G80" s="14"/>
      <c r="J80">
        <f>'ENTER your residents names, etc'!C15</f>
        <v>0</v>
      </c>
      <c r="K80" s="84">
        <f>COUNTIFS('Falls Diary'!E:E,Data_Analysis!J80,'Falls Diary'!L:L,"yes")</f>
        <v>0</v>
      </c>
      <c r="L80" s="18"/>
      <c r="N80" s="14">
        <v>9</v>
      </c>
    </row>
    <row r="81" spans="2:14">
      <c r="B81" s="14"/>
      <c r="C81" s="14"/>
      <c r="E81" s="14"/>
      <c r="F81" s="14"/>
      <c r="I81" s="14"/>
      <c r="J81">
        <f>'ENTER your residents names, etc'!C16</f>
        <v>0</v>
      </c>
      <c r="K81" s="84">
        <f>COUNTIFS('Falls Diary'!E:E,Data_Analysis!J81,'Falls Diary'!L:L,"yes")</f>
        <v>0</v>
      </c>
      <c r="L81" s="18"/>
      <c r="N81" s="14">
        <v>10</v>
      </c>
    </row>
    <row r="82" spans="2:14">
      <c r="B82" s="14"/>
      <c r="C82" s="14"/>
      <c r="E82" s="14"/>
      <c r="F82" s="14"/>
      <c r="I82" s="14"/>
      <c r="J82">
        <f>'ENTER your residents names, etc'!C17</f>
        <v>0</v>
      </c>
      <c r="K82" s="84">
        <f>COUNTIFS('Falls Diary'!E:E,Data_Analysis!J82,'Falls Diary'!L:L,"yes")</f>
        <v>0</v>
      </c>
      <c r="L82" s="18"/>
      <c r="N82" s="14">
        <v>11</v>
      </c>
    </row>
    <row r="83" spans="2:14" ht="15.5">
      <c r="C83" s="47"/>
      <c r="E83" s="14"/>
      <c r="F83" s="14"/>
      <c r="I83" s="14"/>
      <c r="J83">
        <f>'ENTER your residents names, etc'!C18</f>
        <v>0</v>
      </c>
      <c r="K83" s="84">
        <f>COUNTIFS('Falls Diary'!E:E,Data_Analysis!J83,'Falls Diary'!L:L,"yes")</f>
        <v>0</v>
      </c>
      <c r="L83" s="18"/>
      <c r="N83" s="14">
        <v>12</v>
      </c>
    </row>
    <row r="84" spans="2:14">
      <c r="E84" s="14"/>
      <c r="F84" s="14"/>
      <c r="I84" s="14"/>
      <c r="J84">
        <f>'ENTER your residents names, etc'!C19</f>
        <v>0</v>
      </c>
      <c r="K84" s="84">
        <f>COUNTIFS('Falls Diary'!E:E,Data_Analysis!J84,'Falls Diary'!L:L,"yes")</f>
        <v>0</v>
      </c>
      <c r="L84" s="18"/>
      <c r="N84" s="14">
        <v>13</v>
      </c>
    </row>
    <row r="85" spans="2:14">
      <c r="E85" s="14"/>
      <c r="F85" s="14"/>
      <c r="G85" s="14"/>
      <c r="H85" s="27"/>
      <c r="J85">
        <f>'ENTER your residents names, etc'!C20</f>
        <v>0</v>
      </c>
      <c r="K85" s="84">
        <f>COUNTIFS('Falls Diary'!E:E,Data_Analysis!J85,'Falls Diary'!L:L,"yes")</f>
        <v>0</v>
      </c>
      <c r="L85" s="18"/>
      <c r="M85" s="87"/>
      <c r="N85" s="14">
        <v>14</v>
      </c>
    </row>
    <row r="86" spans="2:14">
      <c r="D86" s="14"/>
      <c r="E86" s="14"/>
      <c r="F86" s="14"/>
      <c r="G86" s="14"/>
      <c r="H86" s="27"/>
      <c r="J86">
        <f>'ENTER your residents names, etc'!C21</f>
        <v>0</v>
      </c>
      <c r="K86" s="84">
        <f>COUNTIFS('Falls Diary'!E:E,Data_Analysis!J86,'Falls Diary'!L:L,"yes")</f>
        <v>0</v>
      </c>
      <c r="L86" s="18"/>
      <c r="N86" s="14">
        <v>15</v>
      </c>
    </row>
    <row r="87" spans="2:14">
      <c r="G87" s="14"/>
      <c r="H87" s="27"/>
      <c r="J87">
        <f>'ENTER your residents names, etc'!C22</f>
        <v>0</v>
      </c>
      <c r="K87" s="84">
        <f>COUNTIFS('Falls Diary'!E:E,Data_Analysis!J87,'Falls Diary'!L:L,"yes")</f>
        <v>0</v>
      </c>
      <c r="L87" s="18"/>
      <c r="N87" s="14">
        <v>16</v>
      </c>
    </row>
    <row r="88" spans="2:14">
      <c r="B88" s="16"/>
      <c r="C88" s="2"/>
      <c r="G88" s="14"/>
      <c r="H88" s="27"/>
      <c r="J88">
        <f>'ENTER your residents names, etc'!C23</f>
        <v>0</v>
      </c>
      <c r="K88" s="84">
        <f>COUNTIFS('Falls Diary'!E:E,Data_Analysis!J88,'Falls Diary'!L:L,"yes")</f>
        <v>0</v>
      </c>
      <c r="L88" s="18"/>
      <c r="N88" s="14">
        <v>17</v>
      </c>
    </row>
    <row r="89" spans="2:14">
      <c r="B89" s="16"/>
      <c r="C89" s="2"/>
      <c r="G89" s="14"/>
      <c r="H89" s="27"/>
      <c r="J89">
        <f>'ENTER your residents names, etc'!C24</f>
        <v>0</v>
      </c>
      <c r="K89" s="84">
        <f>COUNTIFS('Falls Diary'!E:E,Data_Analysis!J89,'Falls Diary'!L:L,"yes")</f>
        <v>0</v>
      </c>
      <c r="L89" s="18"/>
      <c r="N89" s="14">
        <v>18</v>
      </c>
    </row>
    <row r="90" spans="2:14">
      <c r="B90" s="16"/>
      <c r="C90" s="2"/>
      <c r="G90" s="14"/>
      <c r="H90" s="27"/>
      <c r="J90">
        <f>'ENTER your residents names, etc'!C25</f>
        <v>0</v>
      </c>
      <c r="K90" s="84">
        <f>COUNTIFS('Falls Diary'!E:E,Data_Analysis!J90,'Falls Diary'!L:L,"yes")</f>
        <v>0</v>
      </c>
      <c r="L90" s="18"/>
      <c r="N90" s="14">
        <v>19</v>
      </c>
    </row>
    <row r="91" spans="2:14">
      <c r="B91" s="16"/>
      <c r="C91" s="2"/>
      <c r="G91" s="14"/>
      <c r="H91" s="27"/>
      <c r="J91">
        <f>'ENTER your residents names, etc'!C26</f>
        <v>0</v>
      </c>
      <c r="K91" s="84">
        <f>COUNTIFS('Falls Diary'!E:E,Data_Analysis!J91,'Falls Diary'!L:L,"yes")</f>
        <v>0</v>
      </c>
      <c r="L91" s="18"/>
      <c r="N91" s="14">
        <v>20</v>
      </c>
    </row>
    <row r="92" spans="2:14">
      <c r="B92" s="16"/>
      <c r="C92" s="2"/>
      <c r="G92" s="14"/>
      <c r="H92" s="27"/>
      <c r="J92">
        <f>'ENTER your residents names, etc'!C27</f>
        <v>0</v>
      </c>
      <c r="K92" s="84">
        <f>COUNTIFS('Falls Diary'!E:E,Data_Analysis!J92,'Falls Diary'!L:L,"yes")</f>
        <v>0</v>
      </c>
      <c r="L92" s="18"/>
      <c r="N92" s="14">
        <v>21</v>
      </c>
    </row>
    <row r="93" spans="2:14">
      <c r="B93" s="16"/>
      <c r="C93" s="2"/>
      <c r="G93" s="14"/>
      <c r="H93" s="27"/>
      <c r="J93">
        <f>'ENTER your residents names, etc'!C28</f>
        <v>0</v>
      </c>
      <c r="K93" s="84">
        <f>COUNTIFS('Falls Diary'!E:E,Data_Analysis!J93,'Falls Diary'!L:L,"yes")</f>
        <v>0</v>
      </c>
      <c r="L93" s="18"/>
      <c r="N93" s="14">
        <v>22</v>
      </c>
    </row>
    <row r="94" spans="2:14">
      <c r="B94" s="16"/>
      <c r="C94" s="2"/>
      <c r="G94" s="14"/>
      <c r="H94" s="27"/>
      <c r="J94">
        <f>'ENTER your residents names, etc'!C29</f>
        <v>0</v>
      </c>
      <c r="K94" s="84">
        <f>COUNTIFS('Falls Diary'!E:E,Data_Analysis!J94,'Falls Diary'!L:L,"yes")</f>
        <v>0</v>
      </c>
      <c r="L94" s="18"/>
      <c r="N94" s="14">
        <v>23</v>
      </c>
    </row>
    <row r="95" spans="2:14">
      <c r="B95" s="16"/>
      <c r="C95" s="2"/>
      <c r="D95" s="14"/>
      <c r="E95" s="14"/>
      <c r="F95" s="14"/>
      <c r="G95" s="14"/>
      <c r="H95" s="27"/>
      <c r="J95">
        <f>'ENTER your residents names, etc'!C30</f>
        <v>0</v>
      </c>
      <c r="K95" s="84">
        <f>COUNTIFS('Falls Diary'!E:E,Data_Analysis!J95,'Falls Diary'!L:L,"yes")</f>
        <v>0</v>
      </c>
      <c r="L95" s="18"/>
      <c r="N95" s="14">
        <v>24</v>
      </c>
    </row>
    <row r="96" spans="2:14">
      <c r="B96" s="16"/>
      <c r="C96" s="2"/>
      <c r="D96" s="14"/>
      <c r="E96" s="14"/>
      <c r="F96" s="14"/>
      <c r="G96" s="14"/>
      <c r="H96" s="27"/>
      <c r="J96">
        <f>'ENTER your residents names, etc'!C31</f>
        <v>0</v>
      </c>
      <c r="K96" s="84">
        <f>COUNTIFS('Falls Diary'!E:E,Data_Analysis!J96,'Falls Diary'!L:L,"yes")</f>
        <v>0</v>
      </c>
      <c r="L96" s="18"/>
      <c r="N96" s="14">
        <v>25</v>
      </c>
    </row>
    <row r="97" spans="2:14">
      <c r="B97" s="16"/>
      <c r="C97" s="2"/>
      <c r="D97" s="14"/>
      <c r="E97" s="14"/>
      <c r="F97" s="14"/>
      <c r="G97" s="14"/>
      <c r="H97" s="27"/>
      <c r="J97">
        <f>'ENTER your residents names, etc'!C32</f>
        <v>0</v>
      </c>
      <c r="K97" s="84">
        <f>COUNTIFS('Falls Diary'!E:E,Data_Analysis!J97,'Falls Diary'!L:L,"yes")</f>
        <v>0</v>
      </c>
      <c r="L97" s="18"/>
      <c r="N97" s="14">
        <v>26</v>
      </c>
    </row>
    <row r="98" spans="2:14">
      <c r="B98" s="16"/>
      <c r="C98" s="2"/>
      <c r="D98" s="14"/>
      <c r="E98" s="14"/>
      <c r="F98" s="14"/>
      <c r="G98" s="14"/>
      <c r="H98" s="27"/>
      <c r="J98">
        <f>'ENTER your residents names, etc'!C33</f>
        <v>0</v>
      </c>
      <c r="K98" s="84">
        <f>COUNTIFS('Falls Diary'!E:E,Data_Analysis!J98,'Falls Diary'!L:L,"yes")</f>
        <v>0</v>
      </c>
      <c r="L98" s="18"/>
      <c r="N98" s="14">
        <v>27</v>
      </c>
    </row>
    <row r="99" spans="2:14">
      <c r="B99" s="16"/>
      <c r="C99" s="2"/>
      <c r="D99" s="14"/>
      <c r="E99" s="14"/>
      <c r="F99" s="14"/>
      <c r="G99" s="14"/>
      <c r="H99" s="27"/>
      <c r="J99">
        <f>'ENTER your residents names, etc'!C34</f>
        <v>0</v>
      </c>
      <c r="K99" s="84">
        <f>COUNTIFS('Falls Diary'!E:E,Data_Analysis!J99,'Falls Diary'!L:L,"yes")</f>
        <v>0</v>
      </c>
      <c r="L99" s="18"/>
      <c r="N99" s="14">
        <v>28</v>
      </c>
    </row>
    <row r="100" spans="2:14">
      <c r="B100" s="16"/>
      <c r="C100" s="2"/>
      <c r="D100" s="14"/>
      <c r="E100" s="14"/>
      <c r="F100" s="14"/>
      <c r="G100" s="14"/>
      <c r="H100" s="27"/>
      <c r="J100">
        <f>'ENTER your residents names, etc'!C35</f>
        <v>0</v>
      </c>
      <c r="K100" s="84">
        <f>COUNTIFS('Falls Diary'!E:E,Data_Analysis!J100,'Falls Diary'!L:L,"yes")</f>
        <v>0</v>
      </c>
      <c r="L100" s="18"/>
      <c r="N100" s="14">
        <v>29</v>
      </c>
    </row>
    <row r="101" spans="2:14">
      <c r="B101" s="16"/>
      <c r="C101" s="2"/>
      <c r="D101" s="14"/>
      <c r="E101" s="14"/>
      <c r="F101" s="14"/>
      <c r="G101" s="14"/>
      <c r="H101" s="27"/>
      <c r="J101">
        <f>'ENTER your residents names, etc'!C36</f>
        <v>0</v>
      </c>
      <c r="K101" s="84">
        <f>COUNTIFS('Falls Diary'!E:E,Data_Analysis!J101,'Falls Diary'!L:L,"yes")</f>
        <v>0</v>
      </c>
      <c r="L101" s="18"/>
      <c r="N101" s="14">
        <v>30</v>
      </c>
    </row>
    <row r="102" spans="2:14">
      <c r="B102" s="16"/>
      <c r="C102" s="2"/>
      <c r="D102" s="14"/>
      <c r="E102" s="14"/>
      <c r="F102" s="14"/>
      <c r="G102" s="14"/>
      <c r="H102" s="27"/>
      <c r="J102">
        <f>'ENTER your residents names, etc'!C37</f>
        <v>0</v>
      </c>
      <c r="K102" s="84">
        <f>COUNTIFS('Falls Diary'!E:E,Data_Analysis!J102,'Falls Diary'!L:L,"yes")</f>
        <v>0</v>
      </c>
      <c r="L102" s="18"/>
      <c r="N102" s="14">
        <v>31</v>
      </c>
    </row>
    <row r="103" spans="2:14">
      <c r="B103" s="16"/>
      <c r="C103" s="2"/>
      <c r="D103" s="14"/>
      <c r="E103" s="14"/>
      <c r="F103" s="14"/>
      <c r="G103" s="14"/>
      <c r="H103" s="27"/>
      <c r="J103">
        <f>'ENTER your residents names, etc'!C38</f>
        <v>0</v>
      </c>
      <c r="K103" s="84">
        <f>COUNTIFS('Falls Diary'!E:E,Data_Analysis!J103,'Falls Diary'!L:L,"yes")</f>
        <v>0</v>
      </c>
      <c r="L103" s="18"/>
      <c r="N103" s="14">
        <v>32</v>
      </c>
    </row>
    <row r="104" spans="2:14">
      <c r="B104" s="16"/>
      <c r="C104" s="2"/>
      <c r="D104" s="14"/>
      <c r="E104" s="14"/>
      <c r="F104" s="14"/>
      <c r="G104" s="14"/>
      <c r="H104" s="27"/>
      <c r="J104">
        <f>'ENTER your residents names, etc'!C39</f>
        <v>0</v>
      </c>
      <c r="K104" s="84">
        <f>COUNTIFS('Falls Diary'!E:E,Data_Analysis!J104,'Falls Diary'!L:L,"yes")</f>
        <v>0</v>
      </c>
      <c r="L104" s="18"/>
      <c r="N104" s="14">
        <v>33</v>
      </c>
    </row>
    <row r="105" spans="2:14">
      <c r="D105" s="14"/>
      <c r="E105" s="14"/>
      <c r="F105" s="14"/>
      <c r="G105" s="14"/>
      <c r="H105" s="27"/>
      <c r="J105">
        <f>'ENTER your residents names, etc'!C40</f>
        <v>0</v>
      </c>
      <c r="K105" s="84">
        <f>COUNTIFS('Falls Diary'!E:E,Data_Analysis!J105,'Falls Diary'!L:L,"yes")</f>
        <v>0</v>
      </c>
      <c r="L105" s="18"/>
      <c r="N105" s="14">
        <v>34</v>
      </c>
    </row>
    <row r="106" spans="2:14">
      <c r="D106" s="14"/>
      <c r="E106" s="14"/>
      <c r="F106" s="14"/>
      <c r="G106" s="14"/>
      <c r="H106" s="27"/>
      <c r="J106">
        <f>'ENTER your residents names, etc'!C41</f>
        <v>0</v>
      </c>
      <c r="K106" s="84">
        <f>COUNTIFS('Falls Diary'!E:E,Data_Analysis!J106,'Falls Diary'!L:L,"yes")</f>
        <v>0</v>
      </c>
      <c r="L106" s="18"/>
      <c r="N106" s="14">
        <v>35</v>
      </c>
    </row>
    <row r="107" spans="2:14">
      <c r="D107" s="14"/>
      <c r="E107" s="14"/>
      <c r="F107" s="14"/>
      <c r="G107" s="14"/>
      <c r="H107" s="27"/>
      <c r="J107">
        <f>'ENTER your residents names, etc'!C42</f>
        <v>0</v>
      </c>
      <c r="K107" s="84">
        <f>COUNTIFS('Falls Diary'!E:E,Data_Analysis!J107,'Falls Diary'!L:L,"yes")</f>
        <v>0</v>
      </c>
      <c r="L107" s="18"/>
      <c r="N107" s="14">
        <v>36</v>
      </c>
    </row>
    <row r="108" spans="2:14">
      <c r="D108" s="14"/>
      <c r="E108" s="14"/>
      <c r="F108" s="14"/>
      <c r="G108" s="14"/>
      <c r="H108" s="27"/>
      <c r="J108">
        <f>'ENTER your residents names, etc'!C43</f>
        <v>0</v>
      </c>
      <c r="K108" s="84">
        <f>COUNTIFS('Falls Diary'!E:E,Data_Analysis!J108,'Falls Diary'!L:L,"yes")</f>
        <v>0</v>
      </c>
      <c r="L108" s="18"/>
      <c r="N108" s="14">
        <v>37</v>
      </c>
    </row>
    <row r="109" spans="2:14">
      <c r="B109" s="14"/>
      <c r="C109" s="14"/>
      <c r="D109" s="14"/>
      <c r="E109" s="14"/>
      <c r="F109" s="14"/>
      <c r="G109" s="14"/>
      <c r="H109" s="27"/>
      <c r="J109">
        <f>'ENTER your residents names, etc'!C44</f>
        <v>0</v>
      </c>
      <c r="K109" s="84">
        <f>COUNTIFS('Falls Diary'!E:E,Data_Analysis!J109,'Falls Diary'!L:L,"yes")</f>
        <v>0</v>
      </c>
      <c r="L109" s="18"/>
      <c r="N109" s="14">
        <v>38</v>
      </c>
    </row>
    <row r="110" spans="2:14">
      <c r="B110" s="14"/>
      <c r="C110" s="14"/>
      <c r="D110" s="14"/>
      <c r="E110" s="14"/>
      <c r="F110" s="14"/>
      <c r="G110" s="14"/>
      <c r="H110" s="27"/>
      <c r="J110">
        <f>'ENTER your residents names, etc'!C45</f>
        <v>0</v>
      </c>
      <c r="K110" s="84">
        <f>COUNTIFS('Falls Diary'!E:E,Data_Analysis!J110,'Falls Diary'!L:L,"yes")</f>
        <v>0</v>
      </c>
      <c r="L110" s="18"/>
      <c r="N110" s="14">
        <v>39</v>
      </c>
    </row>
    <row r="111" spans="2:14">
      <c r="B111" s="14"/>
      <c r="C111" s="14"/>
      <c r="D111" s="14"/>
      <c r="E111" s="14"/>
      <c r="F111" s="14"/>
      <c r="G111" s="14"/>
      <c r="H111" s="27"/>
      <c r="J111">
        <f>'ENTER your residents names, etc'!C46</f>
        <v>0</v>
      </c>
      <c r="K111" s="84">
        <f>COUNTIFS('Falls Diary'!E:E,Data_Analysis!J111,'Falls Diary'!L:L,"yes")</f>
        <v>0</v>
      </c>
      <c r="L111" s="18"/>
      <c r="N111" s="14">
        <v>40</v>
      </c>
    </row>
    <row r="112" spans="2:14">
      <c r="B112" s="14"/>
      <c r="C112" s="14"/>
      <c r="D112" s="14"/>
      <c r="E112" s="14"/>
      <c r="F112" s="14"/>
      <c r="G112" s="14"/>
      <c r="H112" s="27"/>
      <c r="J112">
        <f>'ENTER your residents names, etc'!C47</f>
        <v>0</v>
      </c>
      <c r="K112" s="84">
        <f>COUNTIFS('Falls Diary'!E:E,Data_Analysis!J112,'Falls Diary'!L:L,"yes")</f>
        <v>0</v>
      </c>
      <c r="L112" s="18"/>
      <c r="N112" s="14">
        <v>41</v>
      </c>
    </row>
    <row r="113" spans="2:14">
      <c r="B113" s="14"/>
      <c r="C113" s="14"/>
      <c r="D113" s="14"/>
      <c r="E113" s="14"/>
      <c r="F113" s="14"/>
      <c r="G113" s="14"/>
      <c r="H113" s="27"/>
      <c r="J113">
        <f>'ENTER your residents names, etc'!C48</f>
        <v>0</v>
      </c>
      <c r="K113" s="84">
        <f>COUNTIFS('Falls Diary'!E:E,Data_Analysis!J113,'Falls Diary'!L:L,"yes")</f>
        <v>0</v>
      </c>
      <c r="L113" s="18"/>
      <c r="N113" s="14">
        <v>42</v>
      </c>
    </row>
    <row r="114" spans="2:14">
      <c r="B114" s="14"/>
      <c r="C114" s="14"/>
      <c r="D114" s="14"/>
      <c r="E114" s="14"/>
      <c r="F114" s="14"/>
      <c r="G114" s="14"/>
      <c r="H114" s="27"/>
      <c r="J114">
        <f>'ENTER your residents names, etc'!C49</f>
        <v>0</v>
      </c>
      <c r="K114" s="84">
        <f>COUNTIFS('Falls Diary'!E:E,Data_Analysis!J114,'Falls Diary'!L:L,"yes")</f>
        <v>0</v>
      </c>
      <c r="L114" s="18"/>
      <c r="N114" s="14">
        <v>43</v>
      </c>
    </row>
    <row r="115" spans="2:14">
      <c r="B115" s="14"/>
      <c r="C115" s="14"/>
      <c r="D115" s="14"/>
      <c r="E115" s="14"/>
      <c r="F115" s="14"/>
      <c r="G115" s="14"/>
      <c r="H115" s="27"/>
      <c r="J115">
        <f>'ENTER your residents names, etc'!C50</f>
        <v>0</v>
      </c>
      <c r="K115" s="84">
        <f>COUNTIFS('Falls Diary'!E:E,Data_Analysis!J115,'Falls Diary'!L:L,"yes")</f>
        <v>0</v>
      </c>
      <c r="L115" s="18"/>
      <c r="N115" s="14">
        <v>44</v>
      </c>
    </row>
    <row r="116" spans="2:14">
      <c r="B116" s="14"/>
      <c r="C116" s="14"/>
      <c r="D116" s="14"/>
      <c r="E116" s="14"/>
      <c r="F116" s="14"/>
      <c r="G116" s="14"/>
      <c r="H116" s="27"/>
      <c r="J116">
        <f>'ENTER your residents names, etc'!C51</f>
        <v>0</v>
      </c>
      <c r="K116" s="84">
        <f>COUNTIFS('Falls Diary'!E:E,Data_Analysis!J116,'Falls Diary'!L:L,"yes")</f>
        <v>0</v>
      </c>
      <c r="L116" s="18"/>
      <c r="N116" s="14">
        <v>45</v>
      </c>
    </row>
    <row r="117" spans="2:14">
      <c r="B117" s="14"/>
      <c r="C117" s="14"/>
      <c r="D117" s="14"/>
      <c r="E117" s="14"/>
      <c r="F117" s="14"/>
      <c r="G117" s="14"/>
      <c r="H117" s="27"/>
      <c r="J117">
        <f>'ENTER your residents names, etc'!C52</f>
        <v>0</v>
      </c>
      <c r="K117" s="84">
        <f>COUNTIFS('Falls Diary'!E:E,Data_Analysis!J117,'Falls Diary'!L:L,"yes")</f>
        <v>0</v>
      </c>
      <c r="L117" s="18"/>
      <c r="N117" s="14">
        <v>46</v>
      </c>
    </row>
    <row r="118" spans="2:14">
      <c r="B118" s="14"/>
      <c r="C118" s="14"/>
      <c r="D118" s="14"/>
      <c r="E118" s="14"/>
      <c r="F118" s="14"/>
      <c r="G118" s="14"/>
      <c r="H118" s="27"/>
      <c r="J118">
        <f>'ENTER your residents names, etc'!C53</f>
        <v>0</v>
      </c>
      <c r="K118" s="84">
        <f>COUNTIFS('Falls Diary'!E:E,Data_Analysis!J118,'Falls Diary'!L:L,"yes")</f>
        <v>0</v>
      </c>
      <c r="L118" s="18"/>
      <c r="N118" s="14">
        <v>47</v>
      </c>
    </row>
    <row r="119" spans="2:14">
      <c r="B119" s="14"/>
      <c r="C119" s="14"/>
      <c r="D119" s="14"/>
      <c r="E119" s="14"/>
      <c r="F119" s="14"/>
      <c r="G119" s="14"/>
      <c r="H119" s="27"/>
      <c r="J119">
        <f>'ENTER your residents names, etc'!C54</f>
        <v>0</v>
      </c>
      <c r="K119" s="84">
        <f>COUNTIFS('Falls Diary'!E:E,Data_Analysis!J119,'Falls Diary'!L:L,"yes")</f>
        <v>0</v>
      </c>
      <c r="L119" s="18"/>
      <c r="N119" s="14">
        <v>48</v>
      </c>
    </row>
    <row r="120" spans="2:14">
      <c r="B120" s="14"/>
      <c r="C120" s="14"/>
      <c r="D120" s="14"/>
      <c r="E120" s="14"/>
      <c r="F120" s="14"/>
      <c r="G120" s="14"/>
      <c r="H120" s="27"/>
      <c r="J120">
        <f>'ENTER your residents names, etc'!C55</f>
        <v>0</v>
      </c>
      <c r="K120" s="84">
        <f>COUNTIFS('Falls Diary'!E:E,Data_Analysis!J120,'Falls Diary'!L:L,"yes")</f>
        <v>0</v>
      </c>
      <c r="L120" s="18"/>
      <c r="N120" s="14">
        <v>49</v>
      </c>
    </row>
    <row r="121" spans="2:14">
      <c r="B121" s="14"/>
      <c r="C121" s="14"/>
      <c r="D121" s="14"/>
      <c r="E121" s="14"/>
      <c r="F121" s="14"/>
      <c r="G121" s="14"/>
      <c r="H121" s="27"/>
      <c r="J121">
        <f>'ENTER your residents names, etc'!C56</f>
        <v>0</v>
      </c>
      <c r="K121" s="84">
        <f>COUNTIFS('Falls Diary'!E:E,Data_Analysis!J121,'Falls Diary'!L:L,"yes")</f>
        <v>0</v>
      </c>
      <c r="L121" s="18"/>
      <c r="N121" s="14">
        <v>50</v>
      </c>
    </row>
    <row r="122" spans="2:14">
      <c r="B122" s="14"/>
      <c r="C122" s="14"/>
      <c r="D122" s="14"/>
      <c r="E122" s="14"/>
      <c r="F122" s="14"/>
      <c r="G122" s="14"/>
      <c r="H122" s="27"/>
      <c r="J122">
        <f>'ENTER your residents names, etc'!C57</f>
        <v>0</v>
      </c>
      <c r="K122" s="84">
        <f>COUNTIFS('Falls Diary'!E:E,Data_Analysis!J122,'Falls Diary'!L:L,"yes")</f>
        <v>0</v>
      </c>
      <c r="L122" s="18"/>
      <c r="N122" s="14">
        <v>51</v>
      </c>
    </row>
    <row r="123" spans="2:14">
      <c r="B123" s="14"/>
      <c r="C123" s="14"/>
      <c r="D123" s="14"/>
      <c r="E123" s="14"/>
      <c r="F123" s="14"/>
      <c r="G123" s="14"/>
      <c r="H123" s="27"/>
      <c r="J123">
        <f>'ENTER your residents names, etc'!C58</f>
        <v>0</v>
      </c>
      <c r="K123" s="84">
        <f>COUNTIFS('Falls Diary'!E:E,Data_Analysis!J123,'Falls Diary'!L:L,"yes")</f>
        <v>0</v>
      </c>
      <c r="L123" s="18"/>
      <c r="N123" s="14">
        <v>52</v>
      </c>
    </row>
    <row r="124" spans="2:14">
      <c r="B124" s="14"/>
      <c r="C124" s="14"/>
      <c r="D124" s="14"/>
      <c r="E124" s="14"/>
      <c r="F124" s="14"/>
      <c r="G124" s="14"/>
      <c r="H124" s="27"/>
      <c r="J124">
        <f>'ENTER your residents names, etc'!C59</f>
        <v>0</v>
      </c>
      <c r="K124" s="84">
        <f>COUNTIFS('Falls Diary'!E:E,Data_Analysis!J124,'Falls Diary'!L:L,"yes")</f>
        <v>0</v>
      </c>
      <c r="L124" s="18"/>
      <c r="N124" s="14">
        <v>53</v>
      </c>
    </row>
    <row r="125" spans="2:14">
      <c r="B125" s="14"/>
      <c r="C125" s="14"/>
      <c r="D125" s="14"/>
      <c r="E125" s="14"/>
      <c r="F125" s="14"/>
      <c r="G125" s="14"/>
      <c r="H125" s="27"/>
      <c r="J125">
        <f>'ENTER your residents names, etc'!C60</f>
        <v>0</v>
      </c>
      <c r="K125" s="84">
        <f>COUNTIFS('Falls Diary'!E:E,Data_Analysis!J125,'Falls Diary'!L:L,"yes")</f>
        <v>0</v>
      </c>
      <c r="L125" s="18"/>
      <c r="N125" s="14">
        <v>54</v>
      </c>
    </row>
    <row r="126" spans="2:14">
      <c r="B126" s="14"/>
      <c r="C126" s="14"/>
      <c r="D126" s="14"/>
      <c r="E126" s="14"/>
      <c r="F126" s="14"/>
      <c r="G126" s="14"/>
      <c r="H126" s="27"/>
      <c r="J126">
        <f>'ENTER your residents names, etc'!C61</f>
        <v>0</v>
      </c>
      <c r="K126" s="84">
        <f>COUNTIFS('Falls Diary'!E:E,Data_Analysis!J126,'Falls Diary'!L:L,"yes")</f>
        <v>0</v>
      </c>
      <c r="L126" s="18"/>
      <c r="N126" s="14">
        <v>55</v>
      </c>
    </row>
    <row r="127" spans="2:14">
      <c r="B127" s="14"/>
      <c r="C127" s="14"/>
      <c r="D127" s="14"/>
      <c r="E127" s="14"/>
      <c r="F127" s="14"/>
      <c r="G127" s="14"/>
      <c r="H127" s="27"/>
      <c r="J127">
        <f>'ENTER your residents names, etc'!C62</f>
        <v>0</v>
      </c>
      <c r="K127" s="84">
        <f>COUNTIFS('Falls Diary'!E:E,Data_Analysis!J127,'Falls Diary'!L:L,"yes")</f>
        <v>0</v>
      </c>
      <c r="L127" s="18"/>
      <c r="N127" s="14">
        <v>56</v>
      </c>
    </row>
    <row r="128" spans="2:14">
      <c r="B128" s="14"/>
      <c r="C128" s="14"/>
      <c r="D128" s="14"/>
      <c r="E128" s="14"/>
      <c r="F128" s="14"/>
      <c r="G128" s="14"/>
      <c r="H128" s="27"/>
      <c r="J128">
        <f>'ENTER your residents names, etc'!C63</f>
        <v>0</v>
      </c>
      <c r="K128" s="84">
        <f>COUNTIFS('Falls Diary'!E:E,Data_Analysis!J128,'Falls Diary'!L:L,"yes")</f>
        <v>0</v>
      </c>
      <c r="L128" s="18"/>
      <c r="N128" s="14">
        <v>57</v>
      </c>
    </row>
    <row r="129" spans="2:14">
      <c r="B129" s="14"/>
      <c r="C129" s="14"/>
      <c r="J129">
        <f>'ENTER your residents names, etc'!C64</f>
        <v>0</v>
      </c>
      <c r="K129" s="84">
        <f>COUNTIFS('Falls Diary'!E:E,Data_Analysis!J129,'Falls Diary'!L:L,"yes")</f>
        <v>0</v>
      </c>
      <c r="L129" s="18"/>
      <c r="N129" s="14">
        <v>58</v>
      </c>
    </row>
    <row r="130" spans="2:14">
      <c r="B130" s="14"/>
      <c r="C130" s="14"/>
      <c r="J130">
        <f>'ENTER your residents names, etc'!C65</f>
        <v>0</v>
      </c>
      <c r="K130" s="84">
        <f>COUNTIFS('Falls Diary'!E:E,Data_Analysis!J130,'Falls Diary'!L:L,"yes")</f>
        <v>0</v>
      </c>
      <c r="L130" s="18"/>
      <c r="N130" s="14">
        <v>59</v>
      </c>
    </row>
    <row r="131" spans="2:14">
      <c r="B131" s="14"/>
      <c r="C131" s="14"/>
      <c r="J131">
        <f>'ENTER your residents names, etc'!C66</f>
        <v>0</v>
      </c>
      <c r="K131" s="84">
        <f>COUNTIFS('Falls Diary'!E:E,Data_Analysis!J131,'Falls Diary'!L:L,"yes")</f>
        <v>0</v>
      </c>
      <c r="L131" s="18"/>
      <c r="N131" s="14">
        <v>60</v>
      </c>
    </row>
    <row r="132" spans="2:14">
      <c r="B132" s="14"/>
      <c r="C132" s="14"/>
      <c r="J132">
        <f>'ENTER your residents names, etc'!C67</f>
        <v>0</v>
      </c>
      <c r="K132" s="84">
        <f>COUNTIFS('Falls Diary'!E:E,Data_Analysis!J132,'Falls Diary'!L:L,"yes")</f>
        <v>0</v>
      </c>
      <c r="L132" s="18"/>
      <c r="N132" s="14">
        <v>61</v>
      </c>
    </row>
    <row r="133" spans="2:14">
      <c r="B133" s="14"/>
      <c r="C133" s="14"/>
      <c r="J133">
        <f>'ENTER your residents names, etc'!C68</f>
        <v>0</v>
      </c>
      <c r="K133" s="84">
        <f>COUNTIFS('Falls Diary'!E:E,Data_Analysis!J133,'Falls Diary'!L:L,"yes")</f>
        <v>0</v>
      </c>
      <c r="L133" s="18"/>
      <c r="N133" s="14">
        <v>62</v>
      </c>
    </row>
    <row r="134" spans="2:14">
      <c r="B134" s="14"/>
      <c r="C134" s="14"/>
      <c r="J134">
        <f>'ENTER your residents names, etc'!C69</f>
        <v>0</v>
      </c>
      <c r="K134" s="84">
        <f>COUNTIFS('Falls Diary'!E:E,Data_Analysis!J134,'Falls Diary'!L:L,"yes")</f>
        <v>0</v>
      </c>
      <c r="L134" s="18"/>
      <c r="N134" s="14">
        <v>63</v>
      </c>
    </row>
    <row r="135" spans="2:14">
      <c r="B135" s="14"/>
      <c r="C135" s="14"/>
      <c r="J135">
        <f>'ENTER your residents names, etc'!C70</f>
        <v>0</v>
      </c>
      <c r="K135" s="84">
        <f>COUNTIFS('Falls Diary'!E:E,Data_Analysis!J135,'Falls Diary'!L:L,"yes")</f>
        <v>0</v>
      </c>
      <c r="L135" s="18"/>
      <c r="N135" s="14">
        <v>64</v>
      </c>
    </row>
    <row r="136" spans="2:14">
      <c r="B136" s="14"/>
      <c r="C136" s="14"/>
      <c r="J136">
        <f>'ENTER your residents names, etc'!C71</f>
        <v>0</v>
      </c>
      <c r="K136" s="84">
        <f>COUNTIFS('Falls Diary'!E:E,Data_Analysis!J136,'Falls Diary'!L:L,"yes")</f>
        <v>0</v>
      </c>
      <c r="L136" s="18"/>
      <c r="N136" s="14">
        <v>65</v>
      </c>
    </row>
    <row r="137" spans="2:14">
      <c r="B137" s="14"/>
      <c r="C137" s="14"/>
      <c r="J137">
        <f>'ENTER your residents names, etc'!C72</f>
        <v>0</v>
      </c>
      <c r="K137" s="84">
        <f>COUNTIFS('Falls Diary'!E:E,Data_Analysis!J137,'Falls Diary'!L:L,"yes")</f>
        <v>0</v>
      </c>
      <c r="L137" s="18"/>
      <c r="N137" s="14">
        <v>66</v>
      </c>
    </row>
    <row r="138" spans="2:14">
      <c r="B138" s="14"/>
      <c r="C138" s="14"/>
      <c r="J138">
        <f>'ENTER your residents names, etc'!C73</f>
        <v>0</v>
      </c>
      <c r="K138" s="84">
        <f>COUNTIFS('Falls Diary'!E:E,Data_Analysis!J138,'Falls Diary'!L:L,"yes")</f>
        <v>0</v>
      </c>
      <c r="L138" s="18"/>
      <c r="N138" s="14">
        <v>67</v>
      </c>
    </row>
    <row r="139" spans="2:14">
      <c r="B139" s="14"/>
      <c r="C139" s="14"/>
      <c r="J139">
        <f>'ENTER your residents names, etc'!C74</f>
        <v>0</v>
      </c>
      <c r="K139" s="84">
        <f>COUNTIFS('Falls Diary'!E:E,Data_Analysis!J139,'Falls Diary'!L:L,"yes")</f>
        <v>0</v>
      </c>
      <c r="L139" s="18"/>
      <c r="N139" s="14">
        <v>68</v>
      </c>
    </row>
    <row r="140" spans="2:14">
      <c r="B140" s="14"/>
      <c r="C140" s="14"/>
      <c r="J140">
        <f>'ENTER your residents names, etc'!C75</f>
        <v>0</v>
      </c>
      <c r="K140" s="84">
        <f>COUNTIFS('Falls Diary'!E:E,Data_Analysis!J140,'Falls Diary'!L:L,"yes")</f>
        <v>0</v>
      </c>
      <c r="L140" s="18"/>
      <c r="N140" s="14">
        <v>69</v>
      </c>
    </row>
    <row r="141" spans="2:14">
      <c r="B141" s="14"/>
      <c r="C141" s="14"/>
      <c r="J141">
        <f>'ENTER your residents names, etc'!C76</f>
        <v>0</v>
      </c>
      <c r="K141" s="84">
        <f>COUNTIFS('Falls Diary'!E:E,Data_Analysis!J141,'Falls Diary'!L:L,"yes")</f>
        <v>0</v>
      </c>
      <c r="L141" s="18"/>
      <c r="N141" s="14">
        <v>70</v>
      </c>
    </row>
    <row r="142" spans="2:14">
      <c r="B142" s="14"/>
      <c r="C142" s="14"/>
      <c r="J142">
        <f>'ENTER your residents names, etc'!C77</f>
        <v>0</v>
      </c>
      <c r="K142" s="84">
        <f>COUNTIFS('Falls Diary'!E:E,Data_Analysis!J142,'Falls Diary'!L:L,"yes")</f>
        <v>0</v>
      </c>
      <c r="L142" s="18"/>
      <c r="N142" s="14">
        <v>71</v>
      </c>
    </row>
    <row r="143" spans="2:14">
      <c r="J143">
        <f>'ENTER your residents names, etc'!C78</f>
        <v>0</v>
      </c>
      <c r="K143" s="84">
        <f>COUNTIFS('Falls Diary'!E:E,Data_Analysis!J143,'Falls Diary'!L:L,"yes")</f>
        <v>0</v>
      </c>
      <c r="L143" s="18"/>
      <c r="N143" s="14">
        <v>72</v>
      </c>
    </row>
    <row r="144" spans="2:14">
      <c r="J144">
        <f>'ENTER your residents names, etc'!C79</f>
        <v>0</v>
      </c>
      <c r="K144" s="84">
        <f>COUNTIFS('Falls Diary'!E:E,Data_Analysis!J144,'Falls Diary'!L:L,"yes")</f>
        <v>0</v>
      </c>
      <c r="L144" s="18"/>
      <c r="N144" s="14">
        <v>73</v>
      </c>
    </row>
    <row r="145" spans="10:14">
      <c r="J145">
        <f>'ENTER your residents names, etc'!C80</f>
        <v>0</v>
      </c>
      <c r="K145" s="84">
        <f>COUNTIFS('Falls Diary'!E:E,Data_Analysis!J145,'Falls Diary'!L:L,"yes")</f>
        <v>0</v>
      </c>
      <c r="L145" s="18"/>
      <c r="N145" s="14">
        <v>74</v>
      </c>
    </row>
    <row r="146" spans="10:14">
      <c r="J146">
        <f>'ENTER your residents names, etc'!C81</f>
        <v>0</v>
      </c>
      <c r="K146" s="84">
        <f>COUNTIFS('Falls Diary'!E:E,Data_Analysis!J146,'Falls Diary'!L:L,"yes")</f>
        <v>0</v>
      </c>
      <c r="L146" s="18"/>
      <c r="N146" s="14">
        <v>75</v>
      </c>
    </row>
    <row r="147" spans="10:14">
      <c r="J147">
        <f>'ENTER your residents names, etc'!C82</f>
        <v>0</v>
      </c>
      <c r="K147" s="84">
        <f>COUNTIFS('Falls Diary'!E:E,Data_Analysis!J147,'Falls Diary'!L:L,"yes")</f>
        <v>0</v>
      </c>
      <c r="L147" s="18"/>
      <c r="N147" s="14">
        <v>76</v>
      </c>
    </row>
    <row r="148" spans="10:14">
      <c r="J148">
        <f>'ENTER your residents names, etc'!C83</f>
        <v>0</v>
      </c>
      <c r="K148" s="84">
        <f>COUNTIFS('Falls Diary'!E:E,Data_Analysis!J148,'Falls Diary'!L:L,"yes")</f>
        <v>0</v>
      </c>
      <c r="L148" s="18"/>
      <c r="N148" s="14">
        <v>77</v>
      </c>
    </row>
    <row r="149" spans="10:14">
      <c r="J149">
        <f>'ENTER your residents names, etc'!C84</f>
        <v>0</v>
      </c>
      <c r="K149" s="84">
        <f>COUNTIFS('Falls Diary'!E:E,Data_Analysis!J149,'Falls Diary'!L:L,"yes")</f>
        <v>0</v>
      </c>
      <c r="L149" s="18"/>
      <c r="N149" s="14">
        <v>78</v>
      </c>
    </row>
    <row r="150" spans="10:14">
      <c r="J150">
        <f>'ENTER your residents names, etc'!C85</f>
        <v>0</v>
      </c>
      <c r="K150" s="84">
        <f>COUNTIFS('Falls Diary'!E:E,Data_Analysis!J150,'Falls Diary'!L:L,"yes")</f>
        <v>0</v>
      </c>
      <c r="L150" s="18"/>
      <c r="N150" s="14">
        <v>79</v>
      </c>
    </row>
    <row r="151" spans="10:14">
      <c r="J151">
        <f>'ENTER your residents names, etc'!C86</f>
        <v>0</v>
      </c>
      <c r="K151" s="84">
        <f>COUNTIFS('Falls Diary'!E:E,Data_Analysis!J151,'Falls Diary'!L:L,"yes")</f>
        <v>0</v>
      </c>
      <c r="L151" s="18"/>
      <c r="N151" s="14">
        <v>80</v>
      </c>
    </row>
    <row r="152" spans="10:14">
      <c r="J152">
        <f>'ENTER your residents names, etc'!C87</f>
        <v>0</v>
      </c>
      <c r="K152" s="84">
        <f>COUNTIFS('Falls Diary'!E:E,Data_Analysis!J152,'Falls Diary'!L:L,"yes")</f>
        <v>0</v>
      </c>
      <c r="L152" s="18"/>
      <c r="N152" s="14">
        <v>81</v>
      </c>
    </row>
    <row r="153" spans="10:14">
      <c r="J153">
        <f>'ENTER your residents names, etc'!C88</f>
        <v>0</v>
      </c>
      <c r="K153" s="84">
        <f>COUNTIFS('Falls Diary'!E:E,Data_Analysis!J153,'Falls Diary'!L:L,"yes")</f>
        <v>0</v>
      </c>
      <c r="L153" s="18"/>
      <c r="N153" s="14">
        <v>82</v>
      </c>
    </row>
    <row r="154" spans="10:14">
      <c r="J154">
        <f>'ENTER your residents names, etc'!C89</f>
        <v>0</v>
      </c>
      <c r="K154" s="84">
        <f>COUNTIFS('Falls Diary'!E:E,Data_Analysis!J154,'Falls Diary'!L:L,"yes")</f>
        <v>0</v>
      </c>
      <c r="L154" s="18"/>
      <c r="N154" s="14">
        <v>83</v>
      </c>
    </row>
    <row r="155" spans="10:14">
      <c r="J155">
        <f>'ENTER your residents names, etc'!C90</f>
        <v>0</v>
      </c>
      <c r="K155" s="84">
        <f>COUNTIFS('Falls Diary'!E:E,Data_Analysis!J155,'Falls Diary'!L:L,"yes")</f>
        <v>0</v>
      </c>
      <c r="L155" s="18"/>
      <c r="N155" s="14">
        <v>84</v>
      </c>
    </row>
    <row r="156" spans="10:14">
      <c r="J156">
        <f>'ENTER your residents names, etc'!C91</f>
        <v>0</v>
      </c>
      <c r="K156" s="84">
        <f>COUNTIFS('Falls Diary'!E:E,Data_Analysis!J156,'Falls Diary'!L:L,"yes")</f>
        <v>0</v>
      </c>
      <c r="L156" s="18"/>
      <c r="N156" s="14">
        <v>85</v>
      </c>
    </row>
    <row r="157" spans="10:14">
      <c r="J157">
        <f>'ENTER your residents names, etc'!C92</f>
        <v>0</v>
      </c>
      <c r="K157" s="84">
        <f>COUNTIFS('Falls Diary'!E:E,Data_Analysis!J157,'Falls Diary'!L:L,"yes")</f>
        <v>0</v>
      </c>
      <c r="L157" s="18"/>
      <c r="N157" s="14">
        <v>86</v>
      </c>
    </row>
    <row r="158" spans="10:14">
      <c r="J158">
        <f>'ENTER your residents names, etc'!C93</f>
        <v>0</v>
      </c>
      <c r="K158" s="84">
        <f>COUNTIFS('Falls Diary'!E:E,Data_Analysis!J158,'Falls Diary'!L:L,"yes")</f>
        <v>0</v>
      </c>
      <c r="L158" s="18"/>
      <c r="N158" s="14">
        <v>87</v>
      </c>
    </row>
    <row r="159" spans="10:14">
      <c r="J159">
        <f>'ENTER your residents names, etc'!C94</f>
        <v>0</v>
      </c>
      <c r="K159" s="84">
        <f>COUNTIFS('Falls Diary'!E:E,Data_Analysis!J159,'Falls Diary'!L:L,"yes")</f>
        <v>0</v>
      </c>
      <c r="L159" s="18"/>
      <c r="N159" s="14">
        <v>88</v>
      </c>
    </row>
    <row r="160" spans="10:14">
      <c r="J160">
        <f>'ENTER your residents names, etc'!C95</f>
        <v>0</v>
      </c>
      <c r="K160" s="84">
        <f>COUNTIFS('Falls Diary'!E:E,Data_Analysis!J160,'Falls Diary'!L:L,"yes")</f>
        <v>0</v>
      </c>
      <c r="L160" s="18"/>
      <c r="N160" s="14">
        <v>89</v>
      </c>
    </row>
    <row r="161" spans="10:14">
      <c r="J161">
        <f>'ENTER your residents names, etc'!C96</f>
        <v>0</v>
      </c>
      <c r="K161" s="84">
        <f>COUNTIFS('Falls Diary'!E:E,Data_Analysis!J161,'Falls Diary'!L:L,"yes")</f>
        <v>0</v>
      </c>
      <c r="L161" s="18"/>
      <c r="N161" s="14">
        <v>90</v>
      </c>
    </row>
    <row r="162" spans="10:14">
      <c r="J162">
        <f>'ENTER your residents names, etc'!C97</f>
        <v>0</v>
      </c>
      <c r="K162" s="84">
        <f>COUNTIFS('Falls Diary'!E:E,Data_Analysis!J162,'Falls Diary'!L:L,"yes")</f>
        <v>0</v>
      </c>
      <c r="L162" s="18"/>
      <c r="N162" s="14">
        <v>91</v>
      </c>
    </row>
    <row r="163" spans="10:14">
      <c r="J163">
        <f>'ENTER your residents names, etc'!C98</f>
        <v>0</v>
      </c>
      <c r="K163" s="84">
        <f>COUNTIFS('Falls Diary'!E:E,Data_Analysis!J163,'Falls Diary'!L:L,"yes")</f>
        <v>0</v>
      </c>
      <c r="L163" s="18"/>
      <c r="N163" s="14">
        <v>92</v>
      </c>
    </row>
    <row r="164" spans="10:14">
      <c r="J164">
        <f>'ENTER your residents names, etc'!C99</f>
        <v>0</v>
      </c>
      <c r="K164" s="84">
        <f>COUNTIFS('Falls Diary'!E:E,Data_Analysis!J164,'Falls Diary'!L:L,"yes")</f>
        <v>0</v>
      </c>
      <c r="L164" s="18"/>
      <c r="N164" s="14">
        <v>93</v>
      </c>
    </row>
    <row r="165" spans="10:14">
      <c r="J165">
        <f>'ENTER your residents names, etc'!C100</f>
        <v>0</v>
      </c>
      <c r="K165" s="84">
        <f>COUNTIFS('Falls Diary'!E:E,Data_Analysis!J165,'Falls Diary'!L:L,"yes")</f>
        <v>0</v>
      </c>
      <c r="L165" s="18"/>
      <c r="N165" s="14">
        <v>94</v>
      </c>
    </row>
    <row r="166" spans="10:14">
      <c r="J166">
        <f>'ENTER your residents names, etc'!C101</f>
        <v>0</v>
      </c>
      <c r="K166" s="84">
        <f>COUNTIFS('Falls Diary'!E:E,Data_Analysis!J166,'Falls Diary'!L:L,"yes")</f>
        <v>0</v>
      </c>
      <c r="L166" s="18"/>
      <c r="N166" s="14">
        <v>95</v>
      </c>
    </row>
    <row r="167" spans="10:14">
      <c r="J167">
        <f>'ENTER your residents names, etc'!C102</f>
        <v>0</v>
      </c>
      <c r="K167" s="84">
        <f>COUNTIFS('Falls Diary'!E:E,Data_Analysis!J167,'Falls Diary'!L:L,"yes")</f>
        <v>0</v>
      </c>
      <c r="L167" s="18"/>
      <c r="N167" s="14">
        <v>96</v>
      </c>
    </row>
    <row r="168" spans="10:14">
      <c r="J168">
        <f>'ENTER your residents names, etc'!C103</f>
        <v>0</v>
      </c>
      <c r="K168" s="84">
        <f>COUNTIFS('Falls Diary'!E:E,Data_Analysis!J168,'Falls Diary'!L:L,"yes")</f>
        <v>0</v>
      </c>
      <c r="L168" s="18"/>
      <c r="N168" s="14">
        <v>97</v>
      </c>
    </row>
    <row r="169" spans="10:14">
      <c r="J169">
        <f>'ENTER your residents names, etc'!C104</f>
        <v>0</v>
      </c>
      <c r="K169" s="84">
        <f>COUNTIFS('Falls Diary'!E:E,Data_Analysis!J169,'Falls Diary'!L:L,"yes")</f>
        <v>0</v>
      </c>
      <c r="L169" s="18"/>
      <c r="N169" s="14">
        <v>98</v>
      </c>
    </row>
    <row r="170" spans="10:14">
      <c r="J170">
        <f>'ENTER your residents names, etc'!C105</f>
        <v>0</v>
      </c>
      <c r="K170" s="84">
        <f>COUNTIFS('Falls Diary'!E:E,Data_Analysis!J170,'Falls Diary'!L:L,"yes")</f>
        <v>0</v>
      </c>
      <c r="L170" s="18"/>
      <c r="N170" s="14">
        <v>99</v>
      </c>
    </row>
    <row r="171" spans="10:14">
      <c r="J171">
        <f>'ENTER your residents names, etc'!C106</f>
        <v>0</v>
      </c>
      <c r="K171" s="84">
        <f>COUNTIFS('Falls Diary'!E:E,Data_Analysis!J171,'Falls Diary'!L:L,"yes")</f>
        <v>0</v>
      </c>
      <c r="L171" s="18"/>
      <c r="N171" s="14">
        <v>100</v>
      </c>
    </row>
    <row r="172" spans="10:14">
      <c r="J172">
        <f>'ENTER your residents names, etc'!C107</f>
        <v>0</v>
      </c>
      <c r="K172" s="84">
        <f>COUNTIFS('Falls Diary'!E:E,Data_Analysis!J172,'Falls Diary'!L:L,"yes")</f>
        <v>0</v>
      </c>
      <c r="L172" s="18"/>
    </row>
    <row r="173" spans="10:14">
      <c r="J173">
        <f>'ENTER your residents names, etc'!C108</f>
        <v>0</v>
      </c>
      <c r="K173" s="84">
        <f>COUNTIFS('Falls Diary'!E:E,Data_Analysis!J173,'Falls Diary'!L:L,"yes")</f>
        <v>0</v>
      </c>
      <c r="L173" s="18"/>
    </row>
    <row r="174" spans="10:14">
      <c r="J174">
        <f>'ENTER your residents names, etc'!C109</f>
        <v>0</v>
      </c>
      <c r="K174" s="84">
        <f>COUNTIFS('Falls Diary'!E:E,Data_Analysis!J174,'Falls Diary'!L:L,"yes")</f>
        <v>0</v>
      </c>
      <c r="L174" s="18"/>
    </row>
    <row r="175" spans="10:14">
      <c r="J175">
        <f>'ENTER your residents names, etc'!C110</f>
        <v>0</v>
      </c>
      <c r="K175" s="84">
        <f>COUNTIFS('Falls Diary'!E:E,Data_Analysis!J175,'Falls Diary'!L:L,"yes")</f>
        <v>0</v>
      </c>
      <c r="L175" s="18"/>
    </row>
    <row r="176" spans="10:14">
      <c r="J176">
        <f>'ENTER your residents names, etc'!C111</f>
        <v>0</v>
      </c>
      <c r="K176" s="84">
        <f>COUNTIFS('Falls Diary'!E:E,Data_Analysis!J176,'Falls Diary'!L:L,"yes")</f>
        <v>0</v>
      </c>
      <c r="L176" s="18"/>
    </row>
    <row r="177" spans="10:12">
      <c r="J177">
        <f>'ENTER your residents names, etc'!C112</f>
        <v>0</v>
      </c>
      <c r="K177" s="84">
        <f>COUNTIFS('Falls Diary'!E:E,Data_Analysis!J177,'Falls Diary'!L:L,"yes")</f>
        <v>0</v>
      </c>
      <c r="L177" s="18"/>
    </row>
    <row r="178" spans="10:12">
      <c r="J178">
        <f>'ENTER your residents names, etc'!C113</f>
        <v>0</v>
      </c>
      <c r="K178" s="84">
        <f>COUNTIFS('Falls Diary'!E:E,Data_Analysis!J178,'Falls Diary'!L:L,"yes")</f>
        <v>0</v>
      </c>
      <c r="L178" s="18"/>
    </row>
    <row r="179" spans="10:12">
      <c r="J179">
        <f>'ENTER your residents names, etc'!C114</f>
        <v>0</v>
      </c>
      <c r="K179" s="84">
        <f>COUNTIFS('Falls Diary'!E:E,Data_Analysis!J179,'Falls Diary'!L:L,"yes")</f>
        <v>0</v>
      </c>
      <c r="L179" s="18"/>
    </row>
    <row r="180" spans="10:12">
      <c r="J180">
        <f>'ENTER your residents names, etc'!C115</f>
        <v>0</v>
      </c>
      <c r="K180" s="84">
        <f>COUNTIFS('Falls Diary'!E:E,Data_Analysis!J180,'Falls Diary'!L:L,"yes")</f>
        <v>0</v>
      </c>
      <c r="L180" s="18"/>
    </row>
    <row r="181" spans="10:12">
      <c r="J181">
        <f>'ENTER your residents names, etc'!C116</f>
        <v>0</v>
      </c>
      <c r="K181" s="84">
        <f>COUNTIFS('Falls Diary'!E:E,Data_Analysis!J181,'Falls Diary'!L:L,"yes")</f>
        <v>0</v>
      </c>
      <c r="L181" s="18"/>
    </row>
    <row r="182" spans="10:12">
      <c r="J182">
        <f>'ENTER your residents names, etc'!C117</f>
        <v>0</v>
      </c>
      <c r="K182" s="84">
        <f>COUNTIFS('Falls Diary'!E:E,Data_Analysis!J182,'Falls Diary'!L:L,"yes")</f>
        <v>0</v>
      </c>
      <c r="L182" s="18"/>
    </row>
    <row r="183" spans="10:12">
      <c r="J183">
        <f>'ENTER your residents names, etc'!C118</f>
        <v>0</v>
      </c>
      <c r="K183" s="84">
        <f>COUNTIFS('Falls Diary'!E:E,Data_Analysis!J183,'Falls Diary'!L:L,"yes")</f>
        <v>0</v>
      </c>
      <c r="L183" s="18"/>
    </row>
    <row r="184" spans="10:12">
      <c r="J184">
        <f>'ENTER your residents names, etc'!C119</f>
        <v>0</v>
      </c>
      <c r="K184" s="84">
        <f>COUNTIFS('Falls Diary'!E:E,Data_Analysis!J184,'Falls Diary'!L:L,"yes")</f>
        <v>0</v>
      </c>
      <c r="L184" s="18"/>
    </row>
    <row r="185" spans="10:12">
      <c r="J185">
        <f>'ENTER your residents names, etc'!C120</f>
        <v>0</v>
      </c>
      <c r="K185" s="84">
        <f>COUNTIFS('Falls Diary'!E:E,Data_Analysis!J185,'Falls Diary'!L:L,"yes")</f>
        <v>0</v>
      </c>
      <c r="L185" s="18"/>
    </row>
    <row r="186" spans="10:12">
      <c r="J186">
        <f>'ENTER your residents names, etc'!C121</f>
        <v>0</v>
      </c>
      <c r="K186" s="84">
        <f>COUNTIFS('Falls Diary'!E:E,Data_Analysis!J186,'Falls Diary'!L:L,"yes")</f>
        <v>0</v>
      </c>
      <c r="L186" s="18"/>
    </row>
    <row r="187" spans="10:12">
      <c r="J187">
        <f>'ENTER your residents names, etc'!C122</f>
        <v>0</v>
      </c>
      <c r="K187" s="84">
        <f>COUNTIFS('Falls Diary'!E:E,Data_Analysis!J187,'Falls Diary'!L:L,"yes")</f>
        <v>0</v>
      </c>
      <c r="L187" s="18"/>
    </row>
    <row r="188" spans="10:12">
      <c r="J188">
        <f>'ENTER your residents names, etc'!C123</f>
        <v>0</v>
      </c>
      <c r="K188" s="84">
        <f>COUNTIFS('Falls Diary'!E:E,Data_Analysis!J188,'Falls Diary'!L:L,"yes")</f>
        <v>0</v>
      </c>
      <c r="L188" s="18"/>
    </row>
    <row r="189" spans="10:12">
      <c r="J189">
        <f>'ENTER your residents names, etc'!C124</f>
        <v>0</v>
      </c>
      <c r="K189" s="84">
        <f>COUNTIFS('Falls Diary'!E:E,Data_Analysis!J189,'Falls Diary'!L:L,"yes")</f>
        <v>0</v>
      </c>
      <c r="L189" s="18"/>
    </row>
    <row r="190" spans="10:12">
      <c r="J190">
        <f>'ENTER your residents names, etc'!C125</f>
        <v>0</v>
      </c>
      <c r="K190" s="84">
        <f>COUNTIFS('Falls Diary'!E:E,Data_Analysis!J190,'Falls Diary'!L:L,"yes")</f>
        <v>0</v>
      </c>
      <c r="L190" s="18"/>
    </row>
    <row r="191" spans="10:12">
      <c r="J191">
        <f>'ENTER your residents names, etc'!C126</f>
        <v>0</v>
      </c>
      <c r="K191" s="84">
        <f>COUNTIFS('Falls Diary'!E:E,Data_Analysis!J191,'Falls Diary'!L:L,"yes")</f>
        <v>0</v>
      </c>
      <c r="L191" s="18"/>
    </row>
    <row r="192" spans="10:12">
      <c r="J192">
        <f>'ENTER your residents names, etc'!C127</f>
        <v>0</v>
      </c>
      <c r="K192" s="84">
        <f>COUNTIFS('Falls Diary'!E:E,Data_Analysis!J192,'Falls Diary'!L:L,"yes")</f>
        <v>0</v>
      </c>
      <c r="L192" s="18"/>
    </row>
    <row r="193" spans="10:12">
      <c r="J193">
        <f>'ENTER your residents names, etc'!C128</f>
        <v>0</v>
      </c>
      <c r="K193" s="84">
        <f>COUNTIFS('Falls Diary'!E:E,Data_Analysis!J193,'Falls Diary'!L:L,"yes")</f>
        <v>0</v>
      </c>
      <c r="L193" s="18"/>
    </row>
    <row r="194" spans="10:12">
      <c r="J194">
        <f>'ENTER your residents names, etc'!C129</f>
        <v>0</v>
      </c>
      <c r="K194" s="84">
        <f>COUNTIFS('Falls Diary'!E:E,Data_Analysis!J194,'Falls Diary'!L:L,"yes")</f>
        <v>0</v>
      </c>
      <c r="L194" s="18"/>
    </row>
    <row r="195" spans="10:12">
      <c r="J195">
        <f>'ENTER your residents names, etc'!C130</f>
        <v>0</v>
      </c>
      <c r="K195" s="84">
        <f>COUNTIFS('Falls Diary'!E:E,Data_Analysis!J195,'Falls Diary'!L:L,"yes")</f>
        <v>0</v>
      </c>
      <c r="L195" s="18"/>
    </row>
    <row r="196" spans="10:12">
      <c r="J196">
        <f>'ENTER your residents names, etc'!C131</f>
        <v>0</v>
      </c>
      <c r="K196" s="84">
        <f>COUNTIFS('Falls Diary'!E:E,Data_Analysis!J196,'Falls Diary'!L:L,"yes")</f>
        <v>0</v>
      </c>
      <c r="L196" s="18"/>
    </row>
    <row r="197" spans="10:12">
      <c r="J197">
        <f>'ENTER your residents names, etc'!C132</f>
        <v>0</v>
      </c>
      <c r="K197" s="84">
        <f>COUNTIFS('Falls Diary'!E:E,Data_Analysis!J197,'Falls Diary'!L:L,"yes")</f>
        <v>0</v>
      </c>
      <c r="L197" s="18"/>
    </row>
    <row r="198" spans="10:12">
      <c r="J198">
        <f>'ENTER your residents names, etc'!C133</f>
        <v>0</v>
      </c>
      <c r="K198" s="84">
        <f>COUNTIFS('Falls Diary'!E:E,Data_Analysis!J198,'Falls Diary'!L:L,"yes")</f>
        <v>0</v>
      </c>
      <c r="L198" s="18"/>
    </row>
    <row r="199" spans="10:12">
      <c r="J199">
        <f>'ENTER your residents names, etc'!C134</f>
        <v>0</v>
      </c>
      <c r="K199" s="84">
        <f>COUNTIFS('Falls Diary'!E:E,Data_Analysis!J199,'Falls Diary'!L:L,"yes")</f>
        <v>0</v>
      </c>
      <c r="L199" s="18"/>
    </row>
    <row r="200" spans="10:12">
      <c r="J200">
        <f>'ENTER your residents names, etc'!C135</f>
        <v>0</v>
      </c>
      <c r="K200" s="84">
        <f>COUNTIFS('Falls Diary'!E:E,Data_Analysis!J200,'Falls Diary'!L:L,"yes")</f>
        <v>0</v>
      </c>
      <c r="L200" s="18"/>
    </row>
    <row r="201" spans="10:12">
      <c r="J201">
        <f>'ENTER your residents names, etc'!C136</f>
        <v>0</v>
      </c>
      <c r="K201" s="84">
        <f>COUNTIFS('Falls Diary'!E:E,Data_Analysis!J201,'Falls Diary'!L:L,"yes")</f>
        <v>0</v>
      </c>
      <c r="L201" s="16">
        <f>J322</f>
        <v>0</v>
      </c>
    </row>
    <row r="202" spans="10:12">
      <c r="J202">
        <f>'ENTER your residents names, etc'!C137</f>
        <v>0</v>
      </c>
      <c r="K202" s="84">
        <f>COUNTIFS('Falls Diary'!E:E,Data_Analysis!J202,'Falls Diary'!L:L,"yes")</f>
        <v>0</v>
      </c>
    </row>
    <row r="203" spans="10:12">
      <c r="J203">
        <f>'ENTER your residents names, etc'!C138</f>
        <v>0</v>
      </c>
      <c r="K203" s="84">
        <f>COUNTIFS('Falls Diary'!E:E,Data_Analysis!J203,'Falls Diary'!L:L,"yes")</f>
        <v>0</v>
      </c>
    </row>
    <row r="204" spans="10:12">
      <c r="J204">
        <f>'ENTER your residents names, etc'!C139</f>
        <v>0</v>
      </c>
      <c r="K204" s="84">
        <f>COUNTIFS('Falls Diary'!E:E,Data_Analysis!J204,'Falls Diary'!L:L,"yes")</f>
        <v>0</v>
      </c>
    </row>
    <row r="205" spans="10:12">
      <c r="J205">
        <f>'ENTER your residents names, etc'!C140</f>
        <v>0</v>
      </c>
      <c r="K205" s="84">
        <f>COUNTIFS('Falls Diary'!E:E,Data_Analysis!J205,'Falls Diary'!L:L,"yes")</f>
        <v>0</v>
      </c>
    </row>
    <row r="206" spans="10:12">
      <c r="J206">
        <f>'ENTER your residents names, etc'!C141</f>
        <v>0</v>
      </c>
      <c r="K206" s="84">
        <f>COUNTIFS('Falls Diary'!E:E,Data_Analysis!J206,'Falls Diary'!L:L,"yes")</f>
        <v>0</v>
      </c>
    </row>
    <row r="207" spans="10:12">
      <c r="J207">
        <f>'ENTER your residents names, etc'!C142</f>
        <v>0</v>
      </c>
      <c r="K207" s="84">
        <f>COUNTIFS('Falls Diary'!E:E,Data_Analysis!J207,'Falls Diary'!L:L,"yes")</f>
        <v>0</v>
      </c>
    </row>
    <row r="208" spans="10:12">
      <c r="J208">
        <f>'ENTER your residents names, etc'!C143</f>
        <v>0</v>
      </c>
      <c r="K208" s="84">
        <f>COUNTIFS('Falls Diary'!E:E,Data_Analysis!J208,'Falls Diary'!L:L,"yes")</f>
        <v>0</v>
      </c>
    </row>
    <row r="209" spans="10:11">
      <c r="J209">
        <f>'ENTER your residents names, etc'!C144</f>
        <v>0</v>
      </c>
      <c r="K209" s="84">
        <f>COUNTIFS('Falls Diary'!E:E,Data_Analysis!J209,'Falls Diary'!L:L,"yes")</f>
        <v>0</v>
      </c>
    </row>
    <row r="210" spans="10:11">
      <c r="J210">
        <f>'ENTER your residents names, etc'!C145</f>
        <v>0</v>
      </c>
      <c r="K210" s="84">
        <f>COUNTIFS('Falls Diary'!E:E,Data_Analysis!J210,'Falls Diary'!L:L,"yes")</f>
        <v>0</v>
      </c>
    </row>
    <row r="211" spans="10:11">
      <c r="J211">
        <f>'ENTER your residents names, etc'!C146</f>
        <v>0</v>
      </c>
      <c r="K211" s="84">
        <f>COUNTIFS('Falls Diary'!E:E,Data_Analysis!J211,'Falls Diary'!L:L,"yes")</f>
        <v>0</v>
      </c>
    </row>
    <row r="212" spans="10:11">
      <c r="J212">
        <f>'ENTER your residents names, etc'!C147</f>
        <v>0</v>
      </c>
      <c r="K212" s="84">
        <f>COUNTIFS('Falls Diary'!E:E,Data_Analysis!J212,'Falls Diary'!L:L,"yes")</f>
        <v>0</v>
      </c>
    </row>
    <row r="213" spans="10:11">
      <c r="J213">
        <f>'ENTER your residents names, etc'!C148</f>
        <v>0</v>
      </c>
      <c r="K213" s="84">
        <f>COUNTIFS('Falls Diary'!E:E,Data_Analysis!J213,'Falls Diary'!L:L,"yes")</f>
        <v>0</v>
      </c>
    </row>
    <row r="214" spans="10:11">
      <c r="J214">
        <f>'ENTER your residents names, etc'!C149</f>
        <v>0</v>
      </c>
      <c r="K214" s="84">
        <f>COUNTIFS('Falls Diary'!E:E,Data_Analysis!J214,'Falls Diary'!L:L,"yes")</f>
        <v>0</v>
      </c>
    </row>
    <row r="215" spans="10:11">
      <c r="J215">
        <f>'ENTER your residents names, etc'!C150</f>
        <v>0</v>
      </c>
      <c r="K215" s="84">
        <f>COUNTIFS('Falls Diary'!E:E,Data_Analysis!J215,'Falls Diary'!L:L,"yes")</f>
        <v>0</v>
      </c>
    </row>
    <row r="216" spans="10:11">
      <c r="J216">
        <f>'ENTER your residents names, etc'!C151</f>
        <v>0</v>
      </c>
      <c r="K216" s="84">
        <f>COUNTIFS('Falls Diary'!E:E,Data_Analysis!J216,'Falls Diary'!L:L,"yes")</f>
        <v>0</v>
      </c>
    </row>
    <row r="217" spans="10:11">
      <c r="J217">
        <f>'ENTER your residents names, etc'!C152</f>
        <v>0</v>
      </c>
      <c r="K217" s="84">
        <f>COUNTIFS('Falls Diary'!E:E,Data_Analysis!J217,'Falls Diary'!L:L,"yes")</f>
        <v>0</v>
      </c>
    </row>
    <row r="218" spans="10:11">
      <c r="J218">
        <f>'ENTER your residents names, etc'!C153</f>
        <v>0</v>
      </c>
      <c r="K218" s="84">
        <f>COUNTIFS('Falls Diary'!E:E,Data_Analysis!J218,'Falls Diary'!L:L,"yes")</f>
        <v>0</v>
      </c>
    </row>
    <row r="219" spans="10:11">
      <c r="J219">
        <f>'ENTER your residents names, etc'!C154</f>
        <v>0</v>
      </c>
      <c r="K219" s="84">
        <f>COUNTIFS('Falls Diary'!E:E,Data_Analysis!J219,'Falls Diary'!L:L,"yes")</f>
        <v>0</v>
      </c>
    </row>
    <row r="220" spans="10:11">
      <c r="J220">
        <f>'ENTER your residents names, etc'!C155</f>
        <v>0</v>
      </c>
      <c r="K220" s="84">
        <f>COUNTIFS('Falls Diary'!E:E,Data_Analysis!J220,'Falls Diary'!L:L,"yes")</f>
        <v>0</v>
      </c>
    </row>
    <row r="221" spans="10:11">
      <c r="J221">
        <f>'ENTER your residents names, etc'!C156</f>
        <v>0</v>
      </c>
      <c r="K221" s="84">
        <f>COUNTIFS('Falls Diary'!E:E,Data_Analysis!J221,'Falls Diary'!L:L,"yes")</f>
        <v>0</v>
      </c>
    </row>
    <row r="222" spans="10:11">
      <c r="J222">
        <f>'ENTER your residents names, etc'!C157</f>
        <v>0</v>
      </c>
      <c r="K222" s="84">
        <f>COUNTIFS('Falls Diary'!E:E,Data_Analysis!J222,'Falls Diary'!L:L,"yes")</f>
        <v>0</v>
      </c>
    </row>
    <row r="223" spans="10:11">
      <c r="J223">
        <f>'ENTER your residents names, etc'!C158</f>
        <v>0</v>
      </c>
      <c r="K223" s="84">
        <f>COUNTIFS('Falls Diary'!E:E,Data_Analysis!J223,'Falls Diary'!L:L,"yes")</f>
        <v>0</v>
      </c>
    </row>
    <row r="224" spans="10:11">
      <c r="J224">
        <f>'ENTER your residents names, etc'!C159</f>
        <v>0</v>
      </c>
      <c r="K224" s="84">
        <f>COUNTIFS('Falls Diary'!E:E,Data_Analysis!J224,'Falls Diary'!L:L,"yes")</f>
        <v>0</v>
      </c>
    </row>
    <row r="225" spans="10:11">
      <c r="J225">
        <f>'ENTER your residents names, etc'!C160</f>
        <v>0</v>
      </c>
      <c r="K225" s="84">
        <f>COUNTIFS('Falls Diary'!E:E,Data_Analysis!J225,'Falls Diary'!L:L,"yes")</f>
        <v>0</v>
      </c>
    </row>
    <row r="226" spans="10:11">
      <c r="J226">
        <f>'ENTER your residents names, etc'!C161</f>
        <v>0</v>
      </c>
      <c r="K226" s="84">
        <f>COUNTIFS('Falls Diary'!E:E,Data_Analysis!J226,'Falls Diary'!L:L,"yes")</f>
        <v>0</v>
      </c>
    </row>
    <row r="227" spans="10:11">
      <c r="J227">
        <f>'ENTER your residents names, etc'!C162</f>
        <v>0</v>
      </c>
      <c r="K227" s="84">
        <f>COUNTIFS('Falls Diary'!E:E,Data_Analysis!J227,'Falls Diary'!L:L,"yes")</f>
        <v>0</v>
      </c>
    </row>
    <row r="228" spans="10:11">
      <c r="J228">
        <f>'ENTER your residents names, etc'!C163</f>
        <v>0</v>
      </c>
      <c r="K228" s="84">
        <f>COUNTIFS('Falls Diary'!E:E,Data_Analysis!J228,'Falls Diary'!L:L,"yes")</f>
        <v>0</v>
      </c>
    </row>
    <row r="229" spans="10:11">
      <c r="J229">
        <f>'ENTER your residents names, etc'!C164</f>
        <v>0</v>
      </c>
      <c r="K229" s="84">
        <f>COUNTIFS('Falls Diary'!E:E,Data_Analysis!J229,'Falls Diary'!L:L,"yes")</f>
        <v>0</v>
      </c>
    </row>
    <row r="230" spans="10:11">
      <c r="J230">
        <f>'ENTER your residents names, etc'!C165</f>
        <v>0</v>
      </c>
      <c r="K230" s="84">
        <f>COUNTIFS('Falls Diary'!E:E,Data_Analysis!J230,'Falls Diary'!L:L,"yes")</f>
        <v>0</v>
      </c>
    </row>
    <row r="231" spans="10:11">
      <c r="J231">
        <f>'ENTER your residents names, etc'!C166</f>
        <v>0</v>
      </c>
      <c r="K231" s="84">
        <f>COUNTIFS('Falls Diary'!E:E,Data_Analysis!J231,'Falls Diary'!L:L,"yes")</f>
        <v>0</v>
      </c>
    </row>
    <row r="232" spans="10:11">
      <c r="J232">
        <f>'ENTER your residents names, etc'!C167</f>
        <v>0</v>
      </c>
      <c r="K232" s="84">
        <f>COUNTIFS('Falls Diary'!E:E,Data_Analysis!J232,'Falls Diary'!L:L,"yes")</f>
        <v>0</v>
      </c>
    </row>
    <row r="233" spans="10:11">
      <c r="J233">
        <f>'ENTER your residents names, etc'!C168</f>
        <v>0</v>
      </c>
      <c r="K233" s="84">
        <f>COUNTIFS('Falls Diary'!E:E,Data_Analysis!J233,'Falls Diary'!L:L,"yes")</f>
        <v>0</v>
      </c>
    </row>
    <row r="234" spans="10:11">
      <c r="J234">
        <f>'ENTER your residents names, etc'!C169</f>
        <v>0</v>
      </c>
      <c r="K234" s="84">
        <f>COUNTIFS('Falls Diary'!E:E,Data_Analysis!J234,'Falls Diary'!L:L,"yes")</f>
        <v>0</v>
      </c>
    </row>
    <row r="235" spans="10:11">
      <c r="J235">
        <f>'ENTER your residents names, etc'!C170</f>
        <v>0</v>
      </c>
      <c r="K235" s="84">
        <f>COUNTIFS('Falls Diary'!E:E,Data_Analysis!J235,'Falls Diary'!L:L,"yes")</f>
        <v>0</v>
      </c>
    </row>
    <row r="236" spans="10:11">
      <c r="J236">
        <f>'ENTER your residents names, etc'!C171</f>
        <v>0</v>
      </c>
      <c r="K236" s="84">
        <f>COUNTIFS('Falls Diary'!E:E,Data_Analysis!J236,'Falls Diary'!L:L,"yes")</f>
        <v>0</v>
      </c>
    </row>
    <row r="237" spans="10:11">
      <c r="J237">
        <f>'ENTER your residents names, etc'!C172</f>
        <v>0</v>
      </c>
      <c r="K237" s="84">
        <f>COUNTIFS('Falls Diary'!E:E,Data_Analysis!J237,'Falls Diary'!L:L,"yes")</f>
        <v>0</v>
      </c>
    </row>
    <row r="238" spans="10:11">
      <c r="J238">
        <f>'ENTER your residents names, etc'!C173</f>
        <v>0</v>
      </c>
      <c r="K238" s="84">
        <f>COUNTIFS('Falls Diary'!E:E,Data_Analysis!J238,'Falls Diary'!L:L,"yes")</f>
        <v>0</v>
      </c>
    </row>
    <row r="239" spans="10:11">
      <c r="J239">
        <f>'ENTER your residents names, etc'!C174</f>
        <v>0</v>
      </c>
      <c r="K239" s="84">
        <f>COUNTIFS('Falls Diary'!E:E,Data_Analysis!J239,'Falls Diary'!L:L,"yes")</f>
        <v>0</v>
      </c>
    </row>
    <row r="240" spans="10:11">
      <c r="J240">
        <f>'ENTER your residents names, etc'!C175</f>
        <v>0</v>
      </c>
      <c r="K240" s="84">
        <f>COUNTIFS('Falls Diary'!E:E,Data_Analysis!J240,'Falls Diary'!L:L,"yes")</f>
        <v>0</v>
      </c>
    </row>
    <row r="241" spans="10:12">
      <c r="J241">
        <f>'ENTER your residents names, etc'!C176</f>
        <v>0</v>
      </c>
      <c r="K241" s="84">
        <f>COUNTIFS('Falls Diary'!E:E,Data_Analysis!J241,'Falls Diary'!L:L,"yes")</f>
        <v>0</v>
      </c>
    </row>
    <row r="242" spans="10:12">
      <c r="J242">
        <f>'ENTER your residents names, etc'!C177</f>
        <v>0</v>
      </c>
      <c r="K242" s="84">
        <f>COUNTIFS('Falls Diary'!E:E,Data_Analysis!J242,'Falls Diary'!L:L,"yes")</f>
        <v>0</v>
      </c>
    </row>
    <row r="243" spans="10:12">
      <c r="J243">
        <f>'ENTER your residents names, etc'!C178</f>
        <v>0</v>
      </c>
      <c r="K243" s="84">
        <f>COUNTIFS('Falls Diary'!E:E,Data_Analysis!J243,'Falls Diary'!L:L,"yes")</f>
        <v>0</v>
      </c>
    </row>
    <row r="244" spans="10:12">
      <c r="J244">
        <f>'ENTER your residents names, etc'!C179</f>
        <v>0</v>
      </c>
      <c r="K244" s="84">
        <f>COUNTIFS('Falls Diary'!E:E,Data_Analysis!J244,'Falls Diary'!L:L,"yes")</f>
        <v>0</v>
      </c>
    </row>
    <row r="245" spans="10:12">
      <c r="J245">
        <f>'ENTER your residents names, etc'!C180</f>
        <v>0</v>
      </c>
      <c r="K245" s="84">
        <f>COUNTIFS('Falls Diary'!E:E,Data_Analysis!J245,'Falls Diary'!L:L,"yes")</f>
        <v>0</v>
      </c>
      <c r="L245" s="14"/>
    </row>
    <row r="246" spans="10:12">
      <c r="J246">
        <f>'ENTER your residents names, etc'!C181</f>
        <v>0</v>
      </c>
      <c r="K246" s="84">
        <f>COUNTIFS('Falls Diary'!E:E,Data_Analysis!J246,'Falls Diary'!L:L,"yes")</f>
        <v>0</v>
      </c>
      <c r="L246" s="14"/>
    </row>
    <row r="247" spans="10:12">
      <c r="J247">
        <f>'ENTER your residents names, etc'!C182</f>
        <v>0</v>
      </c>
      <c r="K247" s="84">
        <f>COUNTIFS('Falls Diary'!E:E,Data_Analysis!J247,'Falls Diary'!L:L,"yes")</f>
        <v>0</v>
      </c>
      <c r="L247" s="46"/>
    </row>
    <row r="248" spans="10:12">
      <c r="J248">
        <f>'ENTER your residents names, etc'!C183</f>
        <v>0</v>
      </c>
      <c r="K248" s="84">
        <f>COUNTIFS('Falls Diary'!E:E,Data_Analysis!J248,'Falls Diary'!L:L,"yes")</f>
        <v>0</v>
      </c>
      <c r="L248" s="18"/>
    </row>
    <row r="249" spans="10:12">
      <c r="J249">
        <f>'ENTER your residents names, etc'!C184</f>
        <v>0</v>
      </c>
      <c r="K249" s="84">
        <f>COUNTIFS('Falls Diary'!E:E,Data_Analysis!J249,'Falls Diary'!L:L,"yes")</f>
        <v>0</v>
      </c>
      <c r="L249" s="18"/>
    </row>
    <row r="250" spans="10:12">
      <c r="J250">
        <f>'ENTER your residents names, etc'!C185</f>
        <v>0</v>
      </c>
      <c r="K250" s="84">
        <f>COUNTIFS('Falls Diary'!E:E,Data_Analysis!J250,'Falls Diary'!L:L,"yes")</f>
        <v>0</v>
      </c>
      <c r="L250" s="18"/>
    </row>
    <row r="251" spans="10:12">
      <c r="J251">
        <f>'ENTER your residents names, etc'!C186</f>
        <v>0</v>
      </c>
      <c r="K251" s="84">
        <f>COUNTIFS('Falls Diary'!E:E,Data_Analysis!J251,'Falls Diary'!L:L,"yes")</f>
        <v>0</v>
      </c>
      <c r="L251" s="18"/>
    </row>
    <row r="252" spans="10:12">
      <c r="J252">
        <f>'ENTER your residents names, etc'!C187</f>
        <v>0</v>
      </c>
      <c r="K252" s="84">
        <f>COUNTIFS('Falls Diary'!E:E,Data_Analysis!J252,'Falls Diary'!L:L,"yes")</f>
        <v>0</v>
      </c>
      <c r="L252" s="18"/>
    </row>
    <row r="253" spans="10:12">
      <c r="J253">
        <f>'ENTER your residents names, etc'!C188</f>
        <v>0</v>
      </c>
      <c r="K253" s="84">
        <f>COUNTIFS('Falls Diary'!E:E,Data_Analysis!J253,'Falls Diary'!L:L,"yes")</f>
        <v>0</v>
      </c>
      <c r="L253" s="18"/>
    </row>
    <row r="254" spans="10:12">
      <c r="J254">
        <f>'ENTER your residents names, etc'!C189</f>
        <v>0</v>
      </c>
      <c r="K254" s="84">
        <f>COUNTIFS('Falls Diary'!E:E,Data_Analysis!J254,'Falls Diary'!L:L,"yes")</f>
        <v>0</v>
      </c>
      <c r="L254" s="18"/>
    </row>
    <row r="255" spans="10:12">
      <c r="J255">
        <f>'ENTER your residents names, etc'!C190</f>
        <v>0</v>
      </c>
      <c r="K255" s="84">
        <f>COUNTIFS('Falls Diary'!E:E,Data_Analysis!J255,'Falls Diary'!L:L,"yes")</f>
        <v>0</v>
      </c>
      <c r="L255" s="18"/>
    </row>
    <row r="256" spans="10:12">
      <c r="J256">
        <f>'ENTER your residents names, etc'!C191</f>
        <v>0</v>
      </c>
      <c r="K256" s="84">
        <f>COUNTIFS('Falls Diary'!E:E,Data_Analysis!J256,'Falls Diary'!L:L,"yes")</f>
        <v>0</v>
      </c>
      <c r="L256" s="18"/>
    </row>
    <row r="257" spans="10:12">
      <c r="J257">
        <f>'ENTER your residents names, etc'!C192</f>
        <v>0</v>
      </c>
      <c r="K257" s="84">
        <f>COUNTIFS('Falls Diary'!E:E,Data_Analysis!J257,'Falls Diary'!L:L,"yes")</f>
        <v>0</v>
      </c>
      <c r="L257" s="18"/>
    </row>
    <row r="258" spans="10:12">
      <c r="J258">
        <f>'ENTER your residents names, etc'!C193</f>
        <v>0</v>
      </c>
      <c r="K258" s="84">
        <f>COUNTIFS('Falls Diary'!E:E,Data_Analysis!J258,'Falls Diary'!L:L,"yes")</f>
        <v>0</v>
      </c>
      <c r="L258" s="18"/>
    </row>
    <row r="259" spans="10:12">
      <c r="J259">
        <f>'ENTER your residents names, etc'!C194</f>
        <v>0</v>
      </c>
      <c r="K259" s="84">
        <f>COUNTIFS('Falls Diary'!E:E,Data_Analysis!J259,'Falls Diary'!L:L,"yes")</f>
        <v>0</v>
      </c>
      <c r="L259" s="18"/>
    </row>
    <row r="260" spans="10:12">
      <c r="J260">
        <f>'ENTER your residents names, etc'!C195</f>
        <v>0</v>
      </c>
      <c r="K260" s="84">
        <f>COUNTIFS('Falls Diary'!E:E,Data_Analysis!J260,'Falls Diary'!L:L,"yes")</f>
        <v>0</v>
      </c>
      <c r="L260" s="18"/>
    </row>
    <row r="261" spans="10:12">
      <c r="J261">
        <f>'ENTER your residents names, etc'!C196</f>
        <v>0</v>
      </c>
      <c r="K261" s="84">
        <f>COUNTIFS('Falls Diary'!E:E,Data_Analysis!J261,'Falls Diary'!L:L,"yes")</f>
        <v>0</v>
      </c>
      <c r="L261" s="18"/>
    </row>
    <row r="262" spans="10:12">
      <c r="J262">
        <f>'ENTER your residents names, etc'!C197</f>
        <v>0</v>
      </c>
      <c r="K262" s="84">
        <f>COUNTIFS('Falls Diary'!E:E,Data_Analysis!J262,'Falls Diary'!L:L,"yes")</f>
        <v>0</v>
      </c>
      <c r="L262" s="18"/>
    </row>
    <row r="263" spans="10:12">
      <c r="J263">
        <f>'ENTER your residents names, etc'!C198</f>
        <v>0</v>
      </c>
      <c r="K263" s="84">
        <f>COUNTIFS('Falls Diary'!E:E,Data_Analysis!J263,'Falls Diary'!L:L,"yes")</f>
        <v>0</v>
      </c>
      <c r="L263" s="18"/>
    </row>
    <row r="264" spans="10:12">
      <c r="J264">
        <f>'ENTER your residents names, etc'!C199</f>
        <v>0</v>
      </c>
      <c r="K264" s="84">
        <f>COUNTIFS('Falls Diary'!E:E,Data_Analysis!J264,'Falls Diary'!L:L,"yes")</f>
        <v>0</v>
      </c>
      <c r="L264" s="18"/>
    </row>
    <row r="265" spans="10:12">
      <c r="J265">
        <f>'ENTER your residents names, etc'!C200</f>
        <v>0</v>
      </c>
      <c r="K265" s="84">
        <f>COUNTIFS('Falls Diary'!E:E,Data_Analysis!J265,'Falls Diary'!L:L,"yes")</f>
        <v>0</v>
      </c>
      <c r="L265" s="18"/>
    </row>
    <row r="266" spans="10:12">
      <c r="J266">
        <f>'ENTER your residents names, etc'!C201</f>
        <v>0</v>
      </c>
      <c r="K266" s="84">
        <f>COUNTIFS('Falls Diary'!E:E,Data_Analysis!J266,'Falls Diary'!L:L,"yes")</f>
        <v>0</v>
      </c>
      <c r="L266" s="18"/>
    </row>
    <row r="267" spans="10:12">
      <c r="J267">
        <f>'ENTER your residents names, etc'!C202</f>
        <v>0</v>
      </c>
      <c r="K267" s="84">
        <f>COUNTIFS('Falls Diary'!E:E,Data_Analysis!J267,'Falls Diary'!L:L,"yes")</f>
        <v>0</v>
      </c>
      <c r="L267" s="18"/>
    </row>
    <row r="268" spans="10:12">
      <c r="J268">
        <f>'ENTER your residents names, etc'!C203</f>
        <v>0</v>
      </c>
      <c r="K268" s="84">
        <f>COUNTIFS('Falls Diary'!E:E,Data_Analysis!J268,'Falls Diary'!L:L,"yes")</f>
        <v>0</v>
      </c>
      <c r="L268" s="18"/>
    </row>
    <row r="269" spans="10:12">
      <c r="J269">
        <f>'ENTER your residents names, etc'!C204</f>
        <v>0</v>
      </c>
      <c r="K269" s="84">
        <f>COUNTIFS('Falls Diary'!E:E,Data_Analysis!J269,'Falls Diary'!L:L,"yes")</f>
        <v>0</v>
      </c>
      <c r="L269" s="18"/>
    </row>
    <row r="270" spans="10:12">
      <c r="J270">
        <f>'ENTER your residents names, etc'!C205</f>
        <v>0</v>
      </c>
      <c r="K270" s="84">
        <f>COUNTIFS('Falls Diary'!E:E,Data_Analysis!J270,'Falls Diary'!L:L,"yes")</f>
        <v>0</v>
      </c>
      <c r="L270" s="18"/>
    </row>
    <row r="271" spans="10:12">
      <c r="J271">
        <f>'ENTER your residents names, etc'!C206</f>
        <v>0</v>
      </c>
      <c r="K271" s="84">
        <f>COUNTIFS('Falls Diary'!E:E,Data_Analysis!J271,'Falls Diary'!L:L,"yes")</f>
        <v>0</v>
      </c>
      <c r="L271" s="18"/>
    </row>
    <row r="272" spans="10:12">
      <c r="J272">
        <f>'ENTER your residents names, etc'!C207</f>
        <v>0</v>
      </c>
      <c r="K272" s="84">
        <f>COUNTIFS('Falls Diary'!E:E,Data_Analysis!J272,'Falls Diary'!L:L,"yes")</f>
        <v>0</v>
      </c>
      <c r="L272" s="18"/>
    </row>
    <row r="273" spans="10:12">
      <c r="J273">
        <f>'ENTER your residents names, etc'!C208</f>
        <v>0</v>
      </c>
      <c r="K273" s="84">
        <f>COUNTIFS('Falls Diary'!E:E,Data_Analysis!J273,'Falls Diary'!L:L,"yes")</f>
        <v>0</v>
      </c>
      <c r="L273" s="18"/>
    </row>
    <row r="274" spans="10:12">
      <c r="J274">
        <f>'ENTER your residents names, etc'!C209</f>
        <v>0</v>
      </c>
      <c r="K274" s="84">
        <f>COUNTIFS('Falls Diary'!E:E,Data_Analysis!J274,'Falls Diary'!L:L,"yes")</f>
        <v>0</v>
      </c>
      <c r="L274" s="18"/>
    </row>
    <row r="275" spans="10:12">
      <c r="J275">
        <f>'ENTER your residents names, etc'!C210</f>
        <v>0</v>
      </c>
      <c r="K275" s="84">
        <f>COUNTIFS('Falls Diary'!E:E,Data_Analysis!J275,'Falls Diary'!L:L,"yes")</f>
        <v>0</v>
      </c>
      <c r="L275" s="18"/>
    </row>
    <row r="276" spans="10:12">
      <c r="J276">
        <f>'ENTER your residents names, etc'!C211</f>
        <v>0</v>
      </c>
      <c r="K276" s="84">
        <f>COUNTIFS('Falls Diary'!E:E,Data_Analysis!J276,'Falls Diary'!L:L,"yes")</f>
        <v>0</v>
      </c>
      <c r="L276" s="18"/>
    </row>
    <row r="277" spans="10:12">
      <c r="J277">
        <f>'ENTER your residents names, etc'!C212</f>
        <v>0</v>
      </c>
      <c r="K277" s="84">
        <f>COUNTIFS('Falls Diary'!E:E,Data_Analysis!J277,'Falls Diary'!L:L,"yes")</f>
        <v>0</v>
      </c>
      <c r="L277" s="18"/>
    </row>
    <row r="278" spans="10:12">
      <c r="J278">
        <f>'ENTER your residents names, etc'!C213</f>
        <v>0</v>
      </c>
      <c r="K278" s="84">
        <f>COUNTIFS('Falls Diary'!E:E,Data_Analysis!J278,'Falls Diary'!L:L,"yes")</f>
        <v>0</v>
      </c>
      <c r="L278" s="18"/>
    </row>
    <row r="279" spans="10:12">
      <c r="J279">
        <f>'ENTER your residents names, etc'!C214</f>
        <v>0</v>
      </c>
      <c r="K279" s="84">
        <f>COUNTIFS('Falls Diary'!E:E,Data_Analysis!J279,'Falls Diary'!L:L,"yes")</f>
        <v>0</v>
      </c>
      <c r="L279" s="18"/>
    </row>
    <row r="280" spans="10:12">
      <c r="J280">
        <f>'ENTER your residents names, etc'!C215</f>
        <v>0</v>
      </c>
      <c r="K280" s="84">
        <f>COUNTIFS('Falls Diary'!E:E,Data_Analysis!J280,'Falls Diary'!L:L,"yes")</f>
        <v>0</v>
      </c>
      <c r="L280" s="18"/>
    </row>
    <row r="281" spans="10:12">
      <c r="J281">
        <f>'ENTER your residents names, etc'!C216</f>
        <v>0</v>
      </c>
      <c r="K281" s="84">
        <f>COUNTIFS('Falls Diary'!E:E,Data_Analysis!J281,'Falls Diary'!L:L,"yes")</f>
        <v>0</v>
      </c>
      <c r="L281" s="18"/>
    </row>
    <row r="282" spans="10:12">
      <c r="J282">
        <f>'ENTER your residents names, etc'!C217</f>
        <v>0</v>
      </c>
      <c r="K282" s="84">
        <f>COUNTIFS('Falls Diary'!E:E,Data_Analysis!J282,'Falls Diary'!L:L,"yes")</f>
        <v>0</v>
      </c>
      <c r="L282" s="18"/>
    </row>
    <row r="283" spans="10:12">
      <c r="J283">
        <f>'ENTER your residents names, etc'!C218</f>
        <v>0</v>
      </c>
      <c r="K283" s="84">
        <f>COUNTIFS('Falls Diary'!E:E,Data_Analysis!J283,'Falls Diary'!L:L,"yes")</f>
        <v>0</v>
      </c>
      <c r="L283" s="18"/>
    </row>
    <row r="284" spans="10:12">
      <c r="J284">
        <f>'ENTER your residents names, etc'!C219</f>
        <v>0</v>
      </c>
      <c r="K284" s="84">
        <f>COUNTIFS('Falls Diary'!E:E,Data_Analysis!J284,'Falls Diary'!L:L,"yes")</f>
        <v>0</v>
      </c>
      <c r="L284" s="18"/>
    </row>
    <row r="285" spans="10:12">
      <c r="J285">
        <f>'ENTER your residents names, etc'!C220</f>
        <v>0</v>
      </c>
      <c r="K285" s="84">
        <f>COUNTIFS('Falls Diary'!E:E,Data_Analysis!J285,'Falls Diary'!L:L,"yes")</f>
        <v>0</v>
      </c>
      <c r="L285" s="18"/>
    </row>
    <row r="286" spans="10:12">
      <c r="J286">
        <f>'ENTER your residents names, etc'!C221</f>
        <v>0</v>
      </c>
      <c r="K286" s="84">
        <f>COUNTIFS('Falls Diary'!E:E,Data_Analysis!J286,'Falls Diary'!L:L,"yes")</f>
        <v>0</v>
      </c>
      <c r="L286" s="18"/>
    </row>
    <row r="287" spans="10:12">
      <c r="J287">
        <f>'ENTER your residents names, etc'!C222</f>
        <v>0</v>
      </c>
      <c r="K287" s="84">
        <f>COUNTIFS('Falls Diary'!E:E,Data_Analysis!J287,'Falls Diary'!L:L,"yes")</f>
        <v>0</v>
      </c>
      <c r="L287" s="18"/>
    </row>
    <row r="288" spans="10:12">
      <c r="J288">
        <f>'ENTER your residents names, etc'!C223</f>
        <v>0</v>
      </c>
      <c r="K288" s="84">
        <f>COUNTIFS('Falls Diary'!E:E,Data_Analysis!J288,'Falls Diary'!L:L,"yes")</f>
        <v>0</v>
      </c>
      <c r="L288" s="18"/>
    </row>
    <row r="289" spans="10:12">
      <c r="J289">
        <f>'ENTER your residents names, etc'!C224</f>
        <v>0</v>
      </c>
      <c r="K289" s="84">
        <f>COUNTIFS('Falls Diary'!E:E,Data_Analysis!J289,'Falls Diary'!L:L,"yes")</f>
        <v>0</v>
      </c>
      <c r="L289" s="18"/>
    </row>
    <row r="290" spans="10:12">
      <c r="J290">
        <f>'ENTER your residents names, etc'!C225</f>
        <v>0</v>
      </c>
      <c r="K290" s="84">
        <f>COUNTIFS('Falls Diary'!E:E,Data_Analysis!J290,'Falls Diary'!L:L,"yes")</f>
        <v>0</v>
      </c>
      <c r="L290" s="18"/>
    </row>
    <row r="291" spans="10:12">
      <c r="J291">
        <f>'ENTER your residents names, etc'!C226</f>
        <v>0</v>
      </c>
      <c r="K291" s="84">
        <f>COUNTIFS('Falls Diary'!E:E,Data_Analysis!J291,'Falls Diary'!L:L,"yes")</f>
        <v>0</v>
      </c>
      <c r="L291" s="18"/>
    </row>
    <row r="292" spans="10:12">
      <c r="J292">
        <f>'ENTER your residents names, etc'!C227</f>
        <v>0</v>
      </c>
      <c r="K292" s="84">
        <f>COUNTIFS('Falls Diary'!E:E,Data_Analysis!J292,'Falls Diary'!L:L,"yes")</f>
        <v>0</v>
      </c>
      <c r="L292" s="18"/>
    </row>
    <row r="293" spans="10:12">
      <c r="J293">
        <f>'ENTER your residents names, etc'!C228</f>
        <v>0</v>
      </c>
      <c r="K293" s="84">
        <f>COUNTIFS('Falls Diary'!E:E,Data_Analysis!J293,'Falls Diary'!L:L,"yes")</f>
        <v>0</v>
      </c>
      <c r="L293" s="18"/>
    </row>
    <row r="294" spans="10:12">
      <c r="J294">
        <f>'ENTER your residents names, etc'!C229</f>
        <v>0</v>
      </c>
      <c r="K294" s="84">
        <f>COUNTIFS('Falls Diary'!E:E,Data_Analysis!J294,'Falls Diary'!L:L,"yes")</f>
        <v>0</v>
      </c>
      <c r="L294" s="18"/>
    </row>
    <row r="295" spans="10:12">
      <c r="J295">
        <f>'ENTER your residents names, etc'!C230</f>
        <v>0</v>
      </c>
      <c r="K295" s="84">
        <f>COUNTIFS('Falls Diary'!E:E,Data_Analysis!J295,'Falls Diary'!L:L,"yes")</f>
        <v>0</v>
      </c>
      <c r="L295" s="18"/>
    </row>
    <row r="296" spans="10:12">
      <c r="J296">
        <f>'ENTER your residents names, etc'!C231</f>
        <v>0</v>
      </c>
      <c r="K296" s="84">
        <f>COUNTIFS('Falls Diary'!E:E,Data_Analysis!J296,'Falls Diary'!L:L,"yes")</f>
        <v>0</v>
      </c>
      <c r="L296" s="18"/>
    </row>
    <row r="297" spans="10:12">
      <c r="J297">
        <f>'ENTER your residents names, etc'!C232</f>
        <v>0</v>
      </c>
      <c r="K297" s="84">
        <f>COUNTIFS('Falls Diary'!E:E,Data_Analysis!J297,'Falls Diary'!L:L,"yes")</f>
        <v>0</v>
      </c>
      <c r="L297" s="18"/>
    </row>
    <row r="298" spans="10:12">
      <c r="J298">
        <f>'ENTER your residents names, etc'!C233</f>
        <v>0</v>
      </c>
      <c r="K298" s="84">
        <f>COUNTIFS('Falls Diary'!E:E,Data_Analysis!J298,'Falls Diary'!L:L,"yes")</f>
        <v>0</v>
      </c>
      <c r="L298" s="18"/>
    </row>
    <row r="299" spans="10:12">
      <c r="J299">
        <f>'ENTER your residents names, etc'!C234</f>
        <v>0</v>
      </c>
      <c r="K299" s="84">
        <f>COUNTIFS('Falls Diary'!E:E,Data_Analysis!J299,'Falls Diary'!L:L,"yes")</f>
        <v>0</v>
      </c>
      <c r="L299" s="18"/>
    </row>
    <row r="300" spans="10:12">
      <c r="J300">
        <f>'ENTER your residents names, etc'!C235</f>
        <v>0</v>
      </c>
      <c r="K300" s="84">
        <f>COUNTIFS('Falls Diary'!E:E,Data_Analysis!J300,'Falls Diary'!L:L,"yes")</f>
        <v>0</v>
      </c>
      <c r="L300" s="18"/>
    </row>
    <row r="301" spans="10:12">
      <c r="J301">
        <f>'ENTER your residents names, etc'!C236</f>
        <v>0</v>
      </c>
      <c r="K301" s="84">
        <f>COUNTIFS('Falls Diary'!E:E,Data_Analysis!J301,'Falls Diary'!L:L,"yes")</f>
        <v>0</v>
      </c>
      <c r="L301" s="18"/>
    </row>
    <row r="302" spans="10:12">
      <c r="J302">
        <f>'ENTER your residents names, etc'!C237</f>
        <v>0</v>
      </c>
      <c r="K302" s="84">
        <f>COUNTIFS('Falls Diary'!E:E,Data_Analysis!J302,'Falls Diary'!L:L,"yes")</f>
        <v>0</v>
      </c>
      <c r="L302" s="18"/>
    </row>
    <row r="303" spans="10:12">
      <c r="J303">
        <f>'ENTER your residents names, etc'!C238</f>
        <v>0</v>
      </c>
      <c r="K303" s="84">
        <f>COUNTIFS('Falls Diary'!E:E,Data_Analysis!J303,'Falls Diary'!L:L,"yes")</f>
        <v>0</v>
      </c>
      <c r="L303" s="18"/>
    </row>
    <row r="304" spans="10:12">
      <c r="J304">
        <f>'ENTER your residents names, etc'!C239</f>
        <v>0</v>
      </c>
      <c r="K304" s="84">
        <f>COUNTIFS('Falls Diary'!E:E,Data_Analysis!J304,'Falls Diary'!L:L,"yes")</f>
        <v>0</v>
      </c>
      <c r="L304" s="18"/>
    </row>
    <row r="305" spans="10:12">
      <c r="J305">
        <f>'ENTER your residents names, etc'!C240</f>
        <v>0</v>
      </c>
      <c r="K305" s="84">
        <f>COUNTIFS('Falls Diary'!E:E,Data_Analysis!J305,'Falls Diary'!L:L,"yes")</f>
        <v>0</v>
      </c>
      <c r="L305" s="18"/>
    </row>
    <row r="306" spans="10:12">
      <c r="J306">
        <f>'ENTER your residents names, etc'!C241</f>
        <v>0</v>
      </c>
      <c r="K306" s="84">
        <f>COUNTIFS('Falls Diary'!E:E,Data_Analysis!J306,'Falls Diary'!L:L,"yes")</f>
        <v>0</v>
      </c>
      <c r="L306" s="18"/>
    </row>
    <row r="307" spans="10:12">
      <c r="J307">
        <f>'ENTER your residents names, etc'!C242</f>
        <v>0</v>
      </c>
      <c r="K307" s="84">
        <f>COUNTIFS('Falls Diary'!E:E,Data_Analysis!J307,'Falls Diary'!L:L,"yes")</f>
        <v>0</v>
      </c>
      <c r="L307" s="18"/>
    </row>
    <row r="308" spans="10:12">
      <c r="J308">
        <f>'ENTER your residents names, etc'!C243</f>
        <v>0</v>
      </c>
      <c r="K308" s="84">
        <f>COUNTIFS('Falls Diary'!E:E,Data_Analysis!J308,'Falls Diary'!L:L,"yes")</f>
        <v>0</v>
      </c>
      <c r="L308" s="18"/>
    </row>
    <row r="309" spans="10:12">
      <c r="J309">
        <f>'ENTER your residents names, etc'!C244</f>
        <v>0</v>
      </c>
      <c r="K309" s="84">
        <f>COUNTIFS('Falls Diary'!E:E,Data_Analysis!J309,'Falls Diary'!L:L,"yes")</f>
        <v>0</v>
      </c>
      <c r="L309" s="18"/>
    </row>
    <row r="310" spans="10:12">
      <c r="J310">
        <f>'ENTER your residents names, etc'!C245</f>
        <v>0</v>
      </c>
      <c r="K310" s="84">
        <f>COUNTIFS('Falls Diary'!E:E,Data_Analysis!J310,'Falls Diary'!L:L,"yes")</f>
        <v>0</v>
      </c>
      <c r="L310" s="18"/>
    </row>
    <row r="311" spans="10:12">
      <c r="J311">
        <f>'ENTER your residents names, etc'!C246</f>
        <v>0</v>
      </c>
      <c r="K311" s="84">
        <f>COUNTIFS('Falls Diary'!E:E,Data_Analysis!J311,'Falls Diary'!L:L,"yes")</f>
        <v>0</v>
      </c>
      <c r="L311" s="18"/>
    </row>
    <row r="312" spans="10:12">
      <c r="J312">
        <f>'ENTER your residents names, etc'!C247</f>
        <v>0</v>
      </c>
      <c r="K312" s="84">
        <f>COUNTIFS('Falls Diary'!E:E,Data_Analysis!J312,'Falls Diary'!L:L,"yes")</f>
        <v>0</v>
      </c>
      <c r="L312" s="18"/>
    </row>
    <row r="313" spans="10:12">
      <c r="J313">
        <f>'ENTER your residents names, etc'!C248</f>
        <v>0</v>
      </c>
      <c r="K313" s="84">
        <f>COUNTIFS('Falls Diary'!E:E,Data_Analysis!J313,'Falls Diary'!L:L,"yes")</f>
        <v>0</v>
      </c>
      <c r="L313" s="18"/>
    </row>
    <row r="314" spans="10:12">
      <c r="J314">
        <f>'ENTER your residents names, etc'!C249</f>
        <v>0</v>
      </c>
      <c r="K314" s="84">
        <f>COUNTIFS('Falls Diary'!E:E,Data_Analysis!J314,'Falls Diary'!L:L,"yes")</f>
        <v>0</v>
      </c>
      <c r="L314" s="18"/>
    </row>
    <row r="315" spans="10:12">
      <c r="J315">
        <f>'ENTER your residents names, etc'!C250</f>
        <v>0</v>
      </c>
      <c r="K315" s="84">
        <f>COUNTIFS('Falls Diary'!E:E,Data_Analysis!J315,'Falls Diary'!L:L,"yes")</f>
        <v>0</v>
      </c>
      <c r="L315" s="18"/>
    </row>
    <row r="316" spans="10:12">
      <c r="J316">
        <f>'ENTER your residents names, etc'!C251</f>
        <v>0</v>
      </c>
      <c r="K316" s="84">
        <f>COUNTIFS('Falls Diary'!E:E,Data_Analysis!J316,'Falls Diary'!L:L,"yes")</f>
        <v>0</v>
      </c>
      <c r="L316" s="18"/>
    </row>
    <row r="317" spans="10:12">
      <c r="J317">
        <f>'ENTER your residents names, etc'!C252</f>
        <v>0</v>
      </c>
      <c r="K317" s="84">
        <f>COUNTIFS('Falls Diary'!E:E,Data_Analysis!J317,'Falls Diary'!L:L,"yes")</f>
        <v>0</v>
      </c>
      <c r="L317" s="18"/>
    </row>
    <row r="318" spans="10:12">
      <c r="J318">
        <f>'ENTER your residents names, etc'!C253</f>
        <v>0</v>
      </c>
      <c r="K318" s="84">
        <f>COUNTIFS('Falls Diary'!E:E,Data_Analysis!J318,'Falls Diary'!L:L,"yes")</f>
        <v>0</v>
      </c>
      <c r="L318" s="18"/>
    </row>
    <row r="319" spans="10:12">
      <c r="J319">
        <f>'ENTER your residents names, etc'!C254</f>
        <v>0</v>
      </c>
      <c r="K319" s="84">
        <f>COUNTIFS('Falls Diary'!E:E,Data_Analysis!J319,'Falls Diary'!L:L,"yes")</f>
        <v>0</v>
      </c>
      <c r="L319" s="18"/>
    </row>
    <row r="320" spans="10:12">
      <c r="J320">
        <f>'ENTER your residents names, etc'!C255</f>
        <v>0</v>
      </c>
      <c r="K320" s="84">
        <f>COUNTIFS('Falls Diary'!E:E,Data_Analysis!J320,'Falls Diary'!L:L,"yes")</f>
        <v>0</v>
      </c>
      <c r="L320" s="18"/>
    </row>
    <row r="321" spans="10:12">
      <c r="J321">
        <f>'ENTER your residents names, etc'!C256</f>
        <v>0</v>
      </c>
      <c r="K321" s="84">
        <f>COUNTIFS('Falls Diary'!E:E,Data_Analysis!J321,'Falls Diary'!L:L,"yes")</f>
        <v>0</v>
      </c>
      <c r="L321" s="18"/>
    </row>
    <row r="322" spans="10:12">
      <c r="L322" s="18"/>
    </row>
    <row r="323" spans="10:12">
      <c r="L323" s="18"/>
    </row>
    <row r="324" spans="10:12">
      <c r="L324" s="18"/>
    </row>
    <row r="325" spans="10:12">
      <c r="L325" s="18"/>
    </row>
    <row r="326" spans="10:12">
      <c r="L326" s="18"/>
    </row>
    <row r="327" spans="10:12">
      <c r="L327" s="18"/>
    </row>
    <row r="328" spans="10:12">
      <c r="L328" s="18"/>
    </row>
    <row r="329" spans="10:12">
      <c r="L329" s="18"/>
    </row>
    <row r="330" spans="10:12">
      <c r="L330" s="18"/>
    </row>
    <row r="331" spans="10:12">
      <c r="L331" s="18"/>
    </row>
    <row r="332" spans="10:12">
      <c r="L332" s="18"/>
    </row>
    <row r="333" spans="10:12">
      <c r="L333" s="18"/>
    </row>
    <row r="334" spans="10:12" ht="15.5">
      <c r="J334" s="6" t="s">
        <v>101</v>
      </c>
      <c r="K334" s="6"/>
      <c r="L334" s="18"/>
    </row>
    <row r="335" spans="10:12">
      <c r="L335" s="18"/>
    </row>
    <row r="336" spans="10:12">
      <c r="L336" s="18"/>
    </row>
    <row r="337" spans="10:12">
      <c r="J337" t="s">
        <v>99</v>
      </c>
      <c r="K337" s="52" t="s">
        <v>93</v>
      </c>
      <c r="L337" s="18"/>
    </row>
    <row r="338" spans="10:12">
      <c r="J338">
        <f>'ENTER your residents names, etc'!E7</f>
        <v>0</v>
      </c>
      <c r="K338" s="84" t="str">
        <f>IF((COUNTIFS('Falls Diary'!O:O,Data_Analysis!J338,'Falls Diary'!L:L,"yes")=0),"",(COUNTIFS('Falls Diary'!O:O,Data_Analysis!J338,'Falls Diary'!L:L,"yes")))</f>
        <v/>
      </c>
      <c r="L338" s="18"/>
    </row>
    <row r="339" spans="10:12">
      <c r="J339">
        <f>'ENTER your residents names, etc'!E8</f>
        <v>0</v>
      </c>
      <c r="K339" s="84" t="str">
        <f>IF((COUNTIFS('Falls Diary'!O:O,Data_Analysis!J339,'Falls Diary'!L:L,"yes")=0),"",(COUNTIFS('Falls Diary'!O:O,Data_Analysis!J339,'Falls Diary'!L:L,"yes")))</f>
        <v/>
      </c>
      <c r="L339" s="18"/>
    </row>
    <row r="340" spans="10:12">
      <c r="J340">
        <f>'ENTER your residents names, etc'!E9</f>
        <v>0</v>
      </c>
      <c r="K340" s="84" t="str">
        <f>IF((COUNTIFS('Falls Diary'!O:O,Data_Analysis!J340,'Falls Diary'!L:L,"yes")=0),"",(COUNTIFS('Falls Diary'!O:O,Data_Analysis!J340,'Falls Diary'!L:L,"yes")))</f>
        <v/>
      </c>
      <c r="L340" s="18"/>
    </row>
    <row r="341" spans="10:12">
      <c r="J341">
        <f>'ENTER your residents names, etc'!E10</f>
        <v>0</v>
      </c>
      <c r="K341" s="84" t="str">
        <f>IF((COUNTIFS('Falls Diary'!O:O,Data_Analysis!J341,'Falls Diary'!L:L,"yes")=0),"",(COUNTIFS('Falls Diary'!O:O,Data_Analysis!J341,'Falls Diary'!L:L,"yes")))</f>
        <v/>
      </c>
      <c r="L341" s="18"/>
    </row>
    <row r="342" spans="10:12">
      <c r="J342">
        <f>'ENTER your residents names, etc'!E11</f>
        <v>0</v>
      </c>
      <c r="K342" s="84" t="str">
        <f>IF((COUNTIFS('Falls Diary'!O:O,Data_Analysis!J342,'Falls Diary'!L:L,"yes")=0),"",(COUNTIFS('Falls Diary'!O:O,Data_Analysis!J342,'Falls Diary'!L:L,"yes")))</f>
        <v/>
      </c>
      <c r="L342" s="18"/>
    </row>
    <row r="343" spans="10:12">
      <c r="J343">
        <f>'ENTER your residents names, etc'!E12</f>
        <v>0</v>
      </c>
      <c r="K343" s="84" t="str">
        <f>IF((COUNTIFS('Falls Diary'!O:O,Data_Analysis!J343,'Falls Diary'!L:L,"yes")=0),"",(COUNTIFS('Falls Diary'!O:O,Data_Analysis!J343,'Falls Diary'!L:L,"yes")))</f>
        <v/>
      </c>
      <c r="L343" s="18"/>
    </row>
    <row r="344" spans="10:12">
      <c r="J344">
        <f>'ENTER your residents names, etc'!E13</f>
        <v>0</v>
      </c>
      <c r="K344" s="84" t="str">
        <f>IF((COUNTIFS('Falls Diary'!O:O,Data_Analysis!J344,'Falls Diary'!L:L,"yes")=0),"",(COUNTIFS('Falls Diary'!O:O,Data_Analysis!J344,'Falls Diary'!L:L,"yes")))</f>
        <v/>
      </c>
      <c r="L344" s="18"/>
    </row>
    <row r="345" spans="10:12">
      <c r="J345">
        <f>'ENTER your residents names, etc'!E14</f>
        <v>0</v>
      </c>
      <c r="K345" s="84" t="str">
        <f>IF((COUNTIFS('Falls Diary'!O:O,Data_Analysis!J345,'Falls Diary'!L:L,"yes")=0),"",(COUNTIFS('Falls Diary'!O:O,Data_Analysis!J345,'Falls Diary'!L:L,"yes")))</f>
        <v/>
      </c>
      <c r="L345" s="18"/>
    </row>
    <row r="346" spans="10:12">
      <c r="J346">
        <f>'ENTER your residents names, etc'!E15</f>
        <v>0</v>
      </c>
      <c r="K346" s="84" t="str">
        <f>IF((COUNTIFS('Falls Diary'!O:O,Data_Analysis!J346,'Falls Diary'!L:L,"yes")=0),"",(COUNTIFS('Falls Diary'!O:O,Data_Analysis!J346,'Falls Diary'!L:L,"yes")))</f>
        <v/>
      </c>
      <c r="L346" s="18"/>
    </row>
    <row r="347" spans="10:12">
      <c r="J347">
        <f>'ENTER your residents names, etc'!E16</f>
        <v>0</v>
      </c>
      <c r="K347" s="84" t="str">
        <f>IF((COUNTIFS('Falls Diary'!O:O,Data_Analysis!J347,'Falls Diary'!L:L,"yes")=0),"",(COUNTIFS('Falls Diary'!O:O,Data_Analysis!J347,'Falls Diary'!L:L,"yes")))</f>
        <v/>
      </c>
      <c r="L347" s="18"/>
    </row>
    <row r="348" spans="10:12">
      <c r="J348">
        <f>'ENTER your residents names, etc'!E17</f>
        <v>0</v>
      </c>
      <c r="K348" s="84" t="str">
        <f>IF((COUNTIFS('Falls Diary'!O:O,Data_Analysis!J348,'Falls Diary'!L:L,"yes")=0),"",(COUNTIFS('Falls Diary'!O:O,Data_Analysis!J348,'Falls Diary'!L:L,"yes")))</f>
        <v/>
      </c>
      <c r="L348" s="18"/>
    </row>
    <row r="349" spans="10:12">
      <c r="J349">
        <f>'ENTER your residents names, etc'!E18</f>
        <v>0</v>
      </c>
      <c r="K349" s="84" t="str">
        <f>IF((COUNTIFS('Falls Diary'!O:O,Data_Analysis!J349,'Falls Diary'!L:L,"yes")=0),"",(COUNTIFS('Falls Diary'!O:O,Data_Analysis!J349,'Falls Diary'!L:L,"yes")))</f>
        <v/>
      </c>
      <c r="L349" s="18"/>
    </row>
    <row r="350" spans="10:12">
      <c r="J350">
        <f>'ENTER your residents names, etc'!E19</f>
        <v>0</v>
      </c>
      <c r="K350" s="84" t="str">
        <f>IF((COUNTIFS('Falls Diary'!O:O,Data_Analysis!J350,'Falls Diary'!L:L,"yes")=0),"",(COUNTIFS('Falls Diary'!O:O,Data_Analysis!J350,'Falls Diary'!L:L,"yes")))</f>
        <v/>
      </c>
      <c r="L350" s="18"/>
    </row>
    <row r="351" spans="10:12">
      <c r="J351">
        <f>'ENTER your residents names, etc'!E20</f>
        <v>0</v>
      </c>
      <c r="K351" s="84" t="str">
        <f>IF((COUNTIFS('Falls Diary'!O:O,Data_Analysis!J351,'Falls Diary'!L:L,"yes")=0),"",(COUNTIFS('Falls Diary'!O:O,Data_Analysis!J351,'Falls Diary'!L:L,"yes")))</f>
        <v/>
      </c>
      <c r="L351" s="18"/>
    </row>
    <row r="352" spans="10:12">
      <c r="J352">
        <f>'ENTER your residents names, etc'!E21</f>
        <v>0</v>
      </c>
      <c r="K352" s="84" t="str">
        <f>IF((COUNTIFS('Falls Diary'!O:O,Data_Analysis!J352,'Falls Diary'!L:L,"yes")=0),"",(COUNTIFS('Falls Diary'!O:O,Data_Analysis!J352,'Falls Diary'!L:L,"yes")))</f>
        <v/>
      </c>
      <c r="L352" s="18"/>
    </row>
    <row r="353" spans="10:12">
      <c r="J353">
        <f>'ENTER your residents names, etc'!E22</f>
        <v>0</v>
      </c>
      <c r="K353" s="84" t="str">
        <f>IF((COUNTIFS('Falls Diary'!O:O,Data_Analysis!J353,'Falls Diary'!L:L,"yes")=0),"",(COUNTIFS('Falls Diary'!O:O,Data_Analysis!J353,'Falls Diary'!L:L,"yes")))</f>
        <v/>
      </c>
      <c r="L353" s="18"/>
    </row>
    <row r="354" spans="10:12">
      <c r="J354">
        <f>'ENTER your residents names, etc'!E23</f>
        <v>0</v>
      </c>
      <c r="K354" s="84" t="str">
        <f>IF((COUNTIFS('Falls Diary'!O:O,Data_Analysis!J354,'Falls Diary'!L:L,"yes")=0),"",(COUNTIFS('Falls Diary'!O:O,Data_Analysis!J354,'Falls Diary'!L:L,"yes")))</f>
        <v/>
      </c>
      <c r="L354" s="18"/>
    </row>
    <row r="355" spans="10:12">
      <c r="J355">
        <f>'ENTER your residents names, etc'!E24</f>
        <v>0</v>
      </c>
      <c r="K355" s="84" t="str">
        <f>IF((COUNTIFS('Falls Diary'!O:O,Data_Analysis!J355,'Falls Diary'!L:L,"yes")=0),"",(COUNTIFS('Falls Diary'!O:O,Data_Analysis!J355,'Falls Diary'!L:L,"yes")))</f>
        <v/>
      </c>
      <c r="L355" s="18"/>
    </row>
    <row r="356" spans="10:12">
      <c r="J356">
        <f>'ENTER your residents names, etc'!E25</f>
        <v>0</v>
      </c>
      <c r="K356" s="84" t="str">
        <f>IF((COUNTIFS('Falls Diary'!O:O,Data_Analysis!J356,'Falls Diary'!L:L,"yes")=0),"",(COUNTIFS('Falls Diary'!O:O,Data_Analysis!J356,'Falls Diary'!L:L,"yes")))</f>
        <v/>
      </c>
      <c r="L356" s="18"/>
    </row>
    <row r="357" spans="10:12">
      <c r="J357">
        <f>'ENTER your residents names, etc'!E26</f>
        <v>0</v>
      </c>
      <c r="K357" s="84" t="str">
        <f>IF((COUNTIFS('Falls Diary'!O:O,Data_Analysis!J357,'Falls Diary'!L:L,"yes")=0),"",(COUNTIFS('Falls Diary'!O:O,Data_Analysis!J357,'Falls Diary'!L:L,"yes")))</f>
        <v/>
      </c>
      <c r="L357" s="18"/>
    </row>
    <row r="358" spans="10:12">
      <c r="L358" s="18"/>
    </row>
    <row r="359" spans="10:12">
      <c r="L359" s="18"/>
    </row>
    <row r="360" spans="10:12">
      <c r="L360" s="18"/>
    </row>
    <row r="361" spans="10:12">
      <c r="L361" s="18"/>
    </row>
    <row r="362" spans="10:12">
      <c r="L362" s="18"/>
    </row>
    <row r="363" spans="10:12">
      <c r="L363" s="18"/>
    </row>
    <row r="364" spans="10:12">
      <c r="L364" s="18"/>
    </row>
    <row r="365" spans="10:12">
      <c r="L365" s="18"/>
    </row>
    <row r="366" spans="10:12">
      <c r="L366" s="18"/>
    </row>
    <row r="367" spans="10:12">
      <c r="L367" s="18"/>
    </row>
    <row r="368" spans="10:12">
      <c r="L368" s="18"/>
    </row>
    <row r="369" spans="12:12">
      <c r="L369" s="18"/>
    </row>
    <row r="370" spans="12:12">
      <c r="L370" s="18"/>
    </row>
    <row r="371" spans="12:12">
      <c r="L371" s="18"/>
    </row>
    <row r="372" spans="12:12">
      <c r="L372" s="18"/>
    </row>
    <row r="373" spans="12:12">
      <c r="L373" s="18"/>
    </row>
    <row r="374" spans="12:12">
      <c r="L374" s="18"/>
    </row>
    <row r="375" spans="12:12">
      <c r="L375" s="16"/>
    </row>
  </sheetData>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ENTER your residents names, etc</vt:lpstr>
      <vt:lpstr>Falls Diary</vt:lpstr>
      <vt:lpstr>Graphs</vt:lpstr>
      <vt:lpstr>Risk Assessment Data (Year 1)</vt:lpstr>
      <vt:lpstr>Risk Assessment Data (Year 2)</vt:lpstr>
      <vt:lpstr>Risk Assessment Data (Year 3)</vt:lpstr>
      <vt:lpstr>Risk Assessment Data (Year 4)</vt:lpstr>
      <vt:lpstr>Risk Assessment Data (Year 5)</vt:lpstr>
      <vt:lpstr>Data_Analysis</vt:lpstr>
      <vt:lpstr>Sheet1</vt:lpstr>
      <vt:lpstr>Data_Analysis!Criteria</vt:lpstr>
      <vt:lpstr>Data_Analysis!Extract</vt:lpstr>
      <vt:lpstr>Graphs!Print_Area</vt:lpstr>
      <vt:lpstr>'Risk Assessment Data (Year 1)'!Print_Area</vt:lpstr>
      <vt:lpstr>'Risk Assessment Data (Year 2)'!Print_Area</vt:lpstr>
      <vt:lpstr>'Risk Assessment Data (Year 3)'!Print_Area</vt:lpstr>
      <vt:lpstr>'Risk Assessment Data (Year 4)'!Print_Area</vt:lpstr>
      <vt:lpstr>'Risk Assessment Data (Year 5)'!Print_Area</vt:lpstr>
      <vt:lpstr>'Risk Assessment Data (Year 1)'!Print_Titles</vt:lpstr>
      <vt:lpstr>'Risk Assessment Data (Year 2)'!Print_Titles</vt:lpstr>
      <vt:lpstr>'Risk Assessment Data (Year 3)'!Print_Titles</vt:lpstr>
      <vt:lpstr>'Risk Assessment Data (Year 4)'!Print_Titles</vt:lpstr>
      <vt:lpstr>'Risk Assessment Data (Year 5)'!Print_Titles</vt:lpstr>
    </vt:vector>
  </TitlesOfParts>
  <Company>NHS Quality Improvement Scotland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amaiai</dc:creator>
  <cp:lastModifiedBy>NHS Forth Valley</cp:lastModifiedBy>
  <cp:lastPrinted>2015-06-02T11:17:51Z</cp:lastPrinted>
  <dcterms:created xsi:type="dcterms:W3CDTF">2014-03-25T15:36:56Z</dcterms:created>
  <dcterms:modified xsi:type="dcterms:W3CDTF">2021-05-14T09:29:24Z</dcterms:modified>
</cp:coreProperties>
</file>